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FFAC28FA-972C-4816-ADAC-C04FC73825F9}" xr6:coauthVersionLast="47" xr6:coauthVersionMax="47" xr10:uidLastSave="{00000000-0000-0000-0000-000000000000}"/>
  <bookViews>
    <workbookView xWindow="28680" yWindow="-120" windowWidth="29040" windowHeight="17640" xr2:uid="{5A913B40-F9DB-4D77-8CC0-41E725FBBA23}"/>
  </bookViews>
  <sheets>
    <sheet name="remaining" sheetId="1" r:id="rId1"/>
  </sheets>
  <definedNames>
    <definedName name="_xlnm._FilterDatabase" localSheetId="0" hidden="1">remaining!#REF!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4" i="1" l="1"/>
  <c r="H164" i="1"/>
  <c r="G164" i="1"/>
  <c r="I9" i="1"/>
  <c r="J9" i="1" s="1"/>
  <c r="I10" i="1"/>
  <c r="J10" i="1" s="1"/>
  <c r="I11" i="1"/>
  <c r="J11" i="1" s="1"/>
  <c r="I13" i="1"/>
  <c r="J13" i="1" s="1"/>
  <c r="I14" i="1"/>
  <c r="J14" i="1" s="1"/>
  <c r="I12" i="1"/>
  <c r="J12" i="1" s="1"/>
  <c r="I15" i="1"/>
  <c r="J15" i="1" s="1"/>
  <c r="I17" i="1"/>
  <c r="J17" i="1" s="1"/>
  <c r="I26" i="1"/>
  <c r="J26" i="1" s="1"/>
  <c r="I34" i="1"/>
  <c r="J34" i="1" s="1"/>
  <c r="I44" i="1"/>
  <c r="J44" i="1" s="1"/>
  <c r="I46" i="1"/>
  <c r="J46" i="1" s="1"/>
  <c r="I24" i="1"/>
  <c r="J24" i="1" s="1"/>
  <c r="I28" i="1"/>
  <c r="J28" i="1" s="1"/>
  <c r="I37" i="1"/>
  <c r="J37" i="1" s="1"/>
  <c r="I22" i="1"/>
  <c r="J22" i="1" s="1"/>
  <c r="I45" i="1"/>
  <c r="J45" i="1" s="1"/>
  <c r="I32" i="1"/>
  <c r="J32" i="1" s="1"/>
  <c r="I30" i="1"/>
  <c r="J30" i="1" s="1"/>
  <c r="I36" i="1"/>
  <c r="J36" i="1" s="1"/>
  <c r="I33" i="1"/>
  <c r="J33" i="1" s="1"/>
  <c r="I40" i="1"/>
  <c r="J40" i="1" s="1"/>
  <c r="I39" i="1"/>
  <c r="J39" i="1" s="1"/>
  <c r="I25" i="1"/>
  <c r="J25" i="1" s="1"/>
  <c r="I42" i="1"/>
  <c r="J42" i="1" s="1"/>
  <c r="I23" i="1"/>
  <c r="J23" i="1" s="1"/>
  <c r="I31" i="1"/>
  <c r="J31" i="1" s="1"/>
  <c r="I29" i="1"/>
  <c r="J29" i="1" s="1"/>
  <c r="I19" i="1"/>
  <c r="J19" i="1" s="1"/>
  <c r="I16" i="1"/>
  <c r="J16" i="1" s="1"/>
  <c r="I38" i="1"/>
  <c r="J38" i="1" s="1"/>
  <c r="I18" i="1"/>
  <c r="J18" i="1" s="1"/>
  <c r="I41" i="1"/>
  <c r="J41" i="1" s="1"/>
  <c r="I20" i="1"/>
  <c r="J20" i="1" s="1"/>
  <c r="I27" i="1"/>
  <c r="J27" i="1" s="1"/>
  <c r="I43" i="1"/>
  <c r="J43" i="1" s="1"/>
  <c r="I35" i="1"/>
  <c r="J35" i="1" s="1"/>
  <c r="I21" i="1"/>
  <c r="J21" i="1" s="1"/>
  <c r="I51" i="1"/>
  <c r="J51" i="1" s="1"/>
  <c r="I52" i="1"/>
  <c r="J52" i="1" s="1"/>
  <c r="I53" i="1"/>
  <c r="J53" i="1" s="1"/>
  <c r="I55" i="1"/>
  <c r="J55" i="1" s="1"/>
  <c r="I47" i="1"/>
  <c r="J47" i="1" s="1"/>
  <c r="I54" i="1"/>
  <c r="J54" i="1" s="1"/>
  <c r="I56" i="1"/>
  <c r="J56" i="1" s="1"/>
  <c r="I50" i="1"/>
  <c r="J50" i="1" s="1"/>
  <c r="I49" i="1"/>
  <c r="J49" i="1" s="1"/>
  <c r="I48" i="1"/>
  <c r="J48" i="1" s="1"/>
  <c r="I57" i="1"/>
  <c r="J57" i="1" s="1"/>
  <c r="I58" i="1"/>
  <c r="J58" i="1" s="1"/>
  <c r="I59" i="1"/>
  <c r="J59" i="1" s="1"/>
  <c r="I67" i="1"/>
  <c r="J67" i="1" s="1"/>
  <c r="I60" i="1"/>
  <c r="J60" i="1" s="1"/>
  <c r="I65" i="1"/>
  <c r="J65" i="1" s="1"/>
  <c r="I62" i="1"/>
  <c r="J62" i="1" s="1"/>
  <c r="I66" i="1"/>
  <c r="J66" i="1" s="1"/>
  <c r="I61" i="1"/>
  <c r="J61" i="1" s="1"/>
  <c r="I68" i="1"/>
  <c r="J68" i="1" s="1"/>
  <c r="I63" i="1"/>
  <c r="J63" i="1" s="1"/>
  <c r="I64" i="1"/>
  <c r="J64" i="1" s="1"/>
  <c r="I69" i="1"/>
  <c r="J69" i="1" s="1"/>
  <c r="I71" i="1"/>
  <c r="J71" i="1" s="1"/>
  <c r="I70" i="1"/>
  <c r="J70" i="1" s="1"/>
  <c r="I73" i="1"/>
  <c r="J73" i="1" s="1"/>
  <c r="I72" i="1"/>
  <c r="J72" i="1" s="1"/>
  <c r="I76" i="1"/>
  <c r="J76" i="1" s="1"/>
  <c r="I75" i="1"/>
  <c r="J75" i="1" s="1"/>
  <c r="I74" i="1"/>
  <c r="J74" i="1" s="1"/>
  <c r="I94" i="1"/>
  <c r="J94" i="1" s="1"/>
  <c r="I90" i="1"/>
  <c r="J90" i="1" s="1"/>
  <c r="I86" i="1"/>
  <c r="J86" i="1" s="1"/>
  <c r="I87" i="1"/>
  <c r="J87" i="1" s="1"/>
  <c r="I82" i="1"/>
  <c r="J82" i="1" s="1"/>
  <c r="I85" i="1"/>
  <c r="J85" i="1" s="1"/>
  <c r="I83" i="1"/>
  <c r="J83" i="1" s="1"/>
  <c r="I79" i="1"/>
  <c r="J79" i="1" s="1"/>
  <c r="I77" i="1"/>
  <c r="J77" i="1" s="1"/>
  <c r="I84" i="1"/>
  <c r="J84" i="1" s="1"/>
  <c r="I81" i="1"/>
  <c r="J81" i="1" s="1"/>
  <c r="I96" i="1"/>
  <c r="J96" i="1" s="1"/>
  <c r="I80" i="1"/>
  <c r="J80" i="1" s="1"/>
  <c r="I93" i="1"/>
  <c r="J93" i="1" s="1"/>
  <c r="I78" i="1"/>
  <c r="J78" i="1" s="1"/>
  <c r="I95" i="1"/>
  <c r="J95" i="1" s="1"/>
  <c r="I97" i="1"/>
  <c r="J97" i="1" s="1"/>
  <c r="I91" i="1"/>
  <c r="J91" i="1" s="1"/>
  <c r="I89" i="1"/>
  <c r="J89" i="1" s="1"/>
  <c r="I88" i="1"/>
  <c r="J88" i="1" s="1"/>
  <c r="I92" i="1"/>
  <c r="J92" i="1" s="1"/>
  <c r="I99" i="1"/>
  <c r="J99" i="1" s="1"/>
  <c r="I98" i="1"/>
  <c r="J98" i="1" s="1"/>
  <c r="I100" i="1"/>
  <c r="J100" i="1" s="1"/>
  <c r="I101" i="1"/>
  <c r="J101" i="1" s="1"/>
  <c r="I102" i="1"/>
  <c r="J102" i="1" s="1"/>
  <c r="I103" i="1"/>
  <c r="J103" i="1" s="1"/>
  <c r="I104" i="1"/>
  <c r="J104" i="1" s="1"/>
  <c r="I143" i="1"/>
  <c r="J143" i="1" s="1"/>
  <c r="I144" i="1"/>
  <c r="J144" i="1" s="1"/>
  <c r="I147" i="1"/>
  <c r="J147" i="1" s="1"/>
  <c r="I152" i="1"/>
  <c r="J152" i="1" s="1"/>
  <c r="I108" i="1"/>
  <c r="J108" i="1" s="1"/>
  <c r="I132" i="1"/>
  <c r="J132" i="1" s="1"/>
  <c r="I116" i="1"/>
  <c r="J116" i="1" s="1"/>
  <c r="I142" i="1"/>
  <c r="J142" i="1" s="1"/>
  <c r="I146" i="1"/>
  <c r="J146" i="1" s="1"/>
  <c r="I137" i="1"/>
  <c r="J137" i="1" s="1"/>
  <c r="I110" i="1"/>
  <c r="J110" i="1" s="1"/>
  <c r="I134" i="1"/>
  <c r="J134" i="1" s="1"/>
  <c r="I135" i="1"/>
  <c r="J135" i="1" s="1"/>
  <c r="I151" i="1"/>
  <c r="J151" i="1" s="1"/>
  <c r="I150" i="1"/>
  <c r="J150" i="1" s="1"/>
  <c r="I133" i="1"/>
  <c r="J133" i="1" s="1"/>
  <c r="I149" i="1"/>
  <c r="J149" i="1" s="1"/>
  <c r="I113" i="1"/>
  <c r="J113" i="1" s="1"/>
  <c r="I112" i="1"/>
  <c r="J112" i="1" s="1"/>
  <c r="I145" i="1"/>
  <c r="J145" i="1" s="1"/>
  <c r="I129" i="1"/>
  <c r="J129" i="1" s="1"/>
  <c r="I140" i="1"/>
  <c r="J140" i="1" s="1"/>
  <c r="I148" i="1"/>
  <c r="J148" i="1" s="1"/>
  <c r="I125" i="1"/>
  <c r="J125" i="1" s="1"/>
  <c r="I126" i="1"/>
  <c r="J126" i="1" s="1"/>
  <c r="I106" i="1"/>
  <c r="J106" i="1" s="1"/>
  <c r="I105" i="1"/>
  <c r="J105" i="1" s="1"/>
  <c r="I114" i="1"/>
  <c r="J114" i="1" s="1"/>
  <c r="I128" i="1"/>
  <c r="J128" i="1" s="1"/>
  <c r="I131" i="1"/>
  <c r="J131" i="1" s="1"/>
  <c r="I109" i="1"/>
  <c r="J109" i="1" s="1"/>
  <c r="I136" i="1"/>
  <c r="J136" i="1" s="1"/>
  <c r="I119" i="1"/>
  <c r="J119" i="1" s="1"/>
  <c r="I107" i="1"/>
  <c r="J107" i="1" s="1"/>
  <c r="I118" i="1"/>
  <c r="J118" i="1" s="1"/>
  <c r="I139" i="1"/>
  <c r="J139" i="1" s="1"/>
  <c r="I138" i="1"/>
  <c r="J138" i="1" s="1"/>
  <c r="I111" i="1"/>
  <c r="J111" i="1" s="1"/>
  <c r="I124" i="1"/>
  <c r="J124" i="1" s="1"/>
  <c r="I117" i="1"/>
  <c r="J117" i="1" s="1"/>
  <c r="J164" i="1" s="1"/>
  <c r="I121" i="1"/>
  <c r="J121" i="1" s="1"/>
  <c r="I122" i="1"/>
  <c r="J122" i="1" s="1"/>
  <c r="I123" i="1"/>
  <c r="J123" i="1" s="1"/>
  <c r="I130" i="1"/>
  <c r="J130" i="1" s="1"/>
  <c r="I141" i="1"/>
  <c r="J141" i="1" s="1"/>
  <c r="I153" i="1"/>
  <c r="J153" i="1" s="1"/>
  <c r="I115" i="1"/>
  <c r="J115" i="1" s="1"/>
  <c r="I120" i="1"/>
  <c r="J120" i="1" s="1"/>
  <c r="I127" i="1"/>
  <c r="J127" i="1" s="1"/>
  <c r="I155" i="1"/>
  <c r="J155" i="1" s="1"/>
  <c r="I154" i="1"/>
  <c r="J154" i="1" s="1"/>
  <c r="I156" i="1"/>
  <c r="J156" i="1" s="1"/>
  <c r="I157" i="1"/>
  <c r="J157" i="1" s="1"/>
  <c r="I158" i="1"/>
  <c r="J158" i="1" s="1"/>
  <c r="I159" i="1"/>
  <c r="J159" i="1" s="1"/>
  <c r="I161" i="1"/>
  <c r="J161" i="1" s="1"/>
  <c r="I160" i="1"/>
  <c r="J160" i="1" s="1"/>
  <c r="I162" i="1"/>
  <c r="J162" i="1" s="1"/>
  <c r="I8" i="1"/>
  <c r="J8" i="1" s="1"/>
</calcChain>
</file>

<file path=xl/sharedStrings.xml><?xml version="1.0" encoding="utf-8"?>
<sst xmlns="http://schemas.openxmlformats.org/spreadsheetml/2006/main" count="642" uniqueCount="360">
  <si>
    <t>Olympic</t>
  </si>
  <si>
    <t>ALTA FOREST PRODUCTS LLC</t>
  </si>
  <si>
    <t>T3 H-1500</t>
  </si>
  <si>
    <t>C3000102256</t>
  </si>
  <si>
    <t>T3 KALALOCH EAST</t>
  </si>
  <si>
    <t>C3000102258</t>
  </si>
  <si>
    <t>Pacific Cascade</t>
  </si>
  <si>
    <t>South Puget Sound</t>
  </si>
  <si>
    <t>ARMY CORPS OF ENGINEERS</t>
  </si>
  <si>
    <t>DIRECT CAPITOL PEAK</t>
  </si>
  <si>
    <t>C3000102909</t>
  </si>
  <si>
    <t>Northwest</t>
  </si>
  <si>
    <t>BELL TIMBER INC</t>
  </si>
  <si>
    <t>CUTTER</t>
  </si>
  <si>
    <t>C3000103880</t>
  </si>
  <si>
    <t>Southeast</t>
  </si>
  <si>
    <t>BOISE CASCADE WOOD PRODU</t>
  </si>
  <si>
    <t>MINUS 5</t>
  </si>
  <si>
    <t>C3000103277</t>
  </si>
  <si>
    <t>Northeast</t>
  </si>
  <si>
    <t>SILVER TRAIL</t>
  </si>
  <si>
    <t>C3000103408</t>
  </si>
  <si>
    <t>DAISY GOLD</t>
  </si>
  <si>
    <t>C3000105831</t>
  </si>
  <si>
    <t>C AND C TIMBER INC</t>
  </si>
  <si>
    <t>2510 CEDAR SALVAGE</t>
  </si>
  <si>
    <t>C3000106384</t>
  </si>
  <si>
    <t>HAMPTON TREE FARMS LLC</t>
  </si>
  <si>
    <t>BERNHARDS CLIMB</t>
  </si>
  <si>
    <t>C3000087493</t>
  </si>
  <si>
    <t>FLYWHEEL</t>
  </si>
  <si>
    <t>C3000099427</t>
  </si>
  <si>
    <t>ORION</t>
  </si>
  <si>
    <t>C3000100425</t>
  </si>
  <si>
    <t>TIMBER TOE VDT VRH</t>
  </si>
  <si>
    <t>C3000101670</t>
  </si>
  <si>
    <t>V TWIN</t>
  </si>
  <si>
    <t>C3000102160</t>
  </si>
  <si>
    <t>FERDA VRH &amp; VDT</t>
  </si>
  <si>
    <t>C3000102171</t>
  </si>
  <si>
    <t>HODAG</t>
  </si>
  <si>
    <t>C3000102173</t>
  </si>
  <si>
    <t>Puppers</t>
  </si>
  <si>
    <t>C3000102176</t>
  </si>
  <si>
    <t>DROP TINE</t>
  </si>
  <si>
    <t>C3000103172</t>
  </si>
  <si>
    <t>TRIPLE CROWN</t>
  </si>
  <si>
    <t>C3000103287</t>
  </si>
  <si>
    <t>MELODY THIN</t>
  </si>
  <si>
    <t>C3000103808</t>
  </si>
  <si>
    <t>JIGSAW</t>
  </si>
  <si>
    <t>C3000103988</t>
  </si>
  <si>
    <t>PRETENDER SWT</t>
  </si>
  <si>
    <t>C3000104194</t>
  </si>
  <si>
    <t>NOVA ERA</t>
  </si>
  <si>
    <t>C3000104248</t>
  </si>
  <si>
    <t>RIDGE ENDER</t>
  </si>
  <si>
    <t>C3000104444</t>
  </si>
  <si>
    <t>RED TRUCK VRH VDT</t>
  </si>
  <si>
    <t>C3000104520</t>
  </si>
  <si>
    <t>FESTIVAL</t>
  </si>
  <si>
    <t>C3000104525</t>
  </si>
  <si>
    <t>SARUS</t>
  </si>
  <si>
    <t>C3000104686</t>
  </si>
  <si>
    <t>EAST CAVANAUGH SWT</t>
  </si>
  <si>
    <t>C3000104692</t>
  </si>
  <si>
    <t>M HORNET</t>
  </si>
  <si>
    <t>C3000104741</t>
  </si>
  <si>
    <t>JECKLE VRH &amp; VDT</t>
  </si>
  <si>
    <t>C3000104866</t>
  </si>
  <si>
    <t>CHOKER BELL VRH RMZ</t>
  </si>
  <si>
    <t>C3000105129</t>
  </si>
  <si>
    <t>BEIGNET</t>
  </si>
  <si>
    <t>C3000105182</t>
  </si>
  <si>
    <t>RED STAPLER VRH AND</t>
  </si>
  <si>
    <t>C3000105512</t>
  </si>
  <si>
    <t>BOLOGNA</t>
  </si>
  <si>
    <t>C3000105951</t>
  </si>
  <si>
    <t>RUE BEE</t>
  </si>
  <si>
    <t>C3000106089</t>
  </si>
  <si>
    <t>CRACKERBOX</t>
  </si>
  <si>
    <t>C3000106101</t>
  </si>
  <si>
    <t>GREESTONE</t>
  </si>
  <si>
    <t>C3000106183</t>
  </si>
  <si>
    <t>SYNDROME SWT</t>
  </si>
  <si>
    <t>C3000106448</t>
  </si>
  <si>
    <t>PEPPER POTTS</t>
  </si>
  <si>
    <t>C3000106703</t>
  </si>
  <si>
    <t>DODGE CITY</t>
  </si>
  <si>
    <t>C3000107463</t>
  </si>
  <si>
    <t>HARBOR TIMBER</t>
  </si>
  <si>
    <t>SOUTH FORK HOH</t>
  </si>
  <si>
    <t>C3000100665</t>
  </si>
  <si>
    <t>T3 BACKWATER</t>
  </si>
  <si>
    <t>C3000102023</t>
  </si>
  <si>
    <t>T3 C-1300</t>
  </si>
  <si>
    <t>C3000102030</t>
  </si>
  <si>
    <t>T3 MAPLE BAR</t>
  </si>
  <si>
    <t>C3000102046</t>
  </si>
  <si>
    <t>HIGHTOWER</t>
  </si>
  <si>
    <t>C3000102087</t>
  </si>
  <si>
    <t>T3 KALALOCH WEST</t>
  </si>
  <si>
    <t>C3000102259</t>
  </si>
  <si>
    <t>T3 UPPER MANOR</t>
  </si>
  <si>
    <t>C3000102263</t>
  </si>
  <si>
    <t>PICTURE MORA</t>
  </si>
  <si>
    <t>C3000103765</t>
  </si>
  <si>
    <t>MM MM GOOD</t>
  </si>
  <si>
    <t>C3000104153</t>
  </si>
  <si>
    <t>JACKIE PAPER</t>
  </si>
  <si>
    <t>C3000106361</t>
  </si>
  <si>
    <t>HIGH CASCADE INC</t>
  </si>
  <si>
    <t>PUNCH BOWL VRH THIN</t>
  </si>
  <si>
    <t>C3000104119</t>
  </si>
  <si>
    <t>SILVER VISTA</t>
  </si>
  <si>
    <t>C3000106483</t>
  </si>
  <si>
    <t>INTERFOR US INC</t>
  </si>
  <si>
    <t>TREES A CROWD VDT</t>
  </si>
  <si>
    <t>C3000102250</t>
  </si>
  <si>
    <t>INTERFOR US TIMBER INC</t>
  </si>
  <si>
    <t>T3 SNAP TO IT</t>
  </si>
  <si>
    <t>C3000100659</t>
  </si>
  <si>
    <t>CENTER 21 THINNING</t>
  </si>
  <si>
    <t>C3000100662</t>
  </si>
  <si>
    <t>MALARKEY</t>
  </si>
  <si>
    <t>C3000103772</t>
  </si>
  <si>
    <t>FRUITFUL</t>
  </si>
  <si>
    <t>C3000104236</t>
  </si>
  <si>
    <t>OH BRIAN</t>
  </si>
  <si>
    <t>C3000104795</t>
  </si>
  <si>
    <t>CHARLIE CREEK</t>
  </si>
  <si>
    <t>C3000104805</t>
  </si>
  <si>
    <t>UPPER 5000</t>
  </si>
  <si>
    <t>C3000104821</t>
  </si>
  <si>
    <t>GOODMAN 1 RESALE</t>
  </si>
  <si>
    <t>C3000105111</t>
  </si>
  <si>
    <t>LIBERTY</t>
  </si>
  <si>
    <t>C3000106233</t>
  </si>
  <si>
    <t>KITSAP COUNTY PUBLIC WOR</t>
  </si>
  <si>
    <t>NEWBERRY HILL ROAD D</t>
  </si>
  <si>
    <t>C3000105979</t>
  </si>
  <si>
    <t>MANKE TIMBER COMPANY INC</t>
  </si>
  <si>
    <t>MT. JUPITER ACCESS</t>
  </si>
  <si>
    <t>C3000100658</t>
  </si>
  <si>
    <t>IN THE PIPELINE</t>
  </si>
  <si>
    <t>C3000104154</t>
  </si>
  <si>
    <t>MERRILL &amp; RING FOREST PR</t>
  </si>
  <si>
    <t>HUMDINGER</t>
  </si>
  <si>
    <t>C3000104375</t>
  </si>
  <si>
    <t>DEEP DIVE</t>
  </si>
  <si>
    <t>C3000105190</t>
  </si>
  <si>
    <t>WEATHERMAN</t>
  </si>
  <si>
    <t>C3000105537</t>
  </si>
  <si>
    <t>RICHMOND FIRE SALVAG</t>
  </si>
  <si>
    <t>C3000106277</t>
  </si>
  <si>
    <t>LUNA TIX</t>
  </si>
  <si>
    <t>C3000106422</t>
  </si>
  <si>
    <t>MURPHY COMPANY</t>
  </si>
  <si>
    <t>TIGERILLA VRH &amp; VDT</t>
  </si>
  <si>
    <t>C3000099064</t>
  </si>
  <si>
    <t>SALTY VIEW</t>
  </si>
  <si>
    <t>C3000100653</t>
  </si>
  <si>
    <t>ODE TO JOYCE</t>
  </si>
  <si>
    <t>C3000100666</t>
  </si>
  <si>
    <t>ON THE LINE</t>
  </si>
  <si>
    <t>C3000102018</t>
  </si>
  <si>
    <t>JUNEAU</t>
  </si>
  <si>
    <t>C3000102082</t>
  </si>
  <si>
    <t>NUGGETS</t>
  </si>
  <si>
    <t>C3000102083</t>
  </si>
  <si>
    <t>LITTLE WRANGLER</t>
  </si>
  <si>
    <t>C3000102107</t>
  </si>
  <si>
    <t>FOGGY NOTION</t>
  </si>
  <si>
    <t>C3000102288</t>
  </si>
  <si>
    <t>ADAMS FLATS</t>
  </si>
  <si>
    <t>C3000103564</t>
  </si>
  <si>
    <t>MARSHMALLOW</t>
  </si>
  <si>
    <t>C3000103589</t>
  </si>
  <si>
    <t>GREMLIN</t>
  </si>
  <si>
    <t>C3000103594</t>
  </si>
  <si>
    <t>TRAIL MIX</t>
  </si>
  <si>
    <t>C3000103627</t>
  </si>
  <si>
    <t>GRAY JAY</t>
  </si>
  <si>
    <t>C3000103863</t>
  </si>
  <si>
    <t>TCB 23</t>
  </si>
  <si>
    <t>C3000103864</t>
  </si>
  <si>
    <t>FIDDLEHEAD VRH VDT</t>
  </si>
  <si>
    <t>C3000103982</t>
  </si>
  <si>
    <t>TINES UP</t>
  </si>
  <si>
    <t>C3000104033</t>
  </si>
  <si>
    <t>TREE WELL</t>
  </si>
  <si>
    <t>C3000104820</t>
  </si>
  <si>
    <t>SASSAFRAS</t>
  </si>
  <si>
    <t>C3000105887</t>
  </si>
  <si>
    <t>ROCKY TOP</t>
  </si>
  <si>
    <t>C3000105934</t>
  </si>
  <si>
    <t>PENNY PINCHER VRH TH</t>
  </si>
  <si>
    <t>C3000105955</t>
  </si>
  <si>
    <t>STEARN LOOK</t>
  </si>
  <si>
    <t>C3000106072</t>
  </si>
  <si>
    <t>NIELSEN BROTHERS INC</t>
  </si>
  <si>
    <t>EASTSIDE</t>
  </si>
  <si>
    <t>C3000103079</t>
  </si>
  <si>
    <t>BACKYARD</t>
  </si>
  <si>
    <t>C3000105172</t>
  </si>
  <si>
    <t>NORTHWEST HARDWOODS</t>
  </si>
  <si>
    <t>GHOST TOWN SORT 3</t>
  </si>
  <si>
    <t>C3000106331</t>
  </si>
  <si>
    <t>NW TIMBER, LLC</t>
  </si>
  <si>
    <t>NAKIA CREEK SALVAGE</t>
  </si>
  <si>
    <t>C3000105102</t>
  </si>
  <si>
    <t>SHADY GROVE VDT</t>
  </si>
  <si>
    <t>C3000106097</t>
  </si>
  <si>
    <t>RAINIER VENEER INC</t>
  </si>
  <si>
    <t>DEW DOG</t>
  </si>
  <si>
    <t>C3000103622</t>
  </si>
  <si>
    <t>SALVAGE MONSTER LLC</t>
  </si>
  <si>
    <t>BEAR CREEK CEDAR SAL</t>
  </si>
  <si>
    <t>C3000104215</t>
  </si>
  <si>
    <t>SIERRA PACIFIC INDUSTRIE</t>
  </si>
  <si>
    <t>STAIRWAY TO HEMLOCK</t>
  </si>
  <si>
    <t>C3000087001</t>
  </si>
  <si>
    <t>STILLY REVISTED</t>
  </si>
  <si>
    <t>C3000093860</t>
  </si>
  <si>
    <t>TWAYBLADE Thin VRH</t>
  </si>
  <si>
    <t>C3000094599</t>
  </si>
  <si>
    <t>WILLEY RIDGE VRH VDT</t>
  </si>
  <si>
    <t>C3000098103</t>
  </si>
  <si>
    <t>BLUE DUNE BUGGY VRH</t>
  </si>
  <si>
    <t>C3000100355</t>
  </si>
  <si>
    <t>MARBLE RYE</t>
  </si>
  <si>
    <t>C3000101417</t>
  </si>
  <si>
    <t>CORKEY</t>
  </si>
  <si>
    <t>C3000102080</t>
  </si>
  <si>
    <t>School</t>
  </si>
  <si>
    <t>C3000102109</t>
  </si>
  <si>
    <t>T3 C-1400 VRH VDT</t>
  </si>
  <si>
    <t>C3000102252</t>
  </si>
  <si>
    <t>RALPHIE</t>
  </si>
  <si>
    <t>C3000102659</t>
  </si>
  <si>
    <t>BOWMAN HILL</t>
  </si>
  <si>
    <t>C3000102819</t>
  </si>
  <si>
    <t>OVER THE HILLS</t>
  </si>
  <si>
    <t>C3000102820</t>
  </si>
  <si>
    <t>PINNACOAL</t>
  </si>
  <si>
    <t>C3000102825</t>
  </si>
  <si>
    <t>WEST OLNEY</t>
  </si>
  <si>
    <t>C3000102969</t>
  </si>
  <si>
    <t>WEST BELL</t>
  </si>
  <si>
    <t>C3000103065</t>
  </si>
  <si>
    <t>NORTH CAVANAUGH</t>
  </si>
  <si>
    <t>C3000103173</t>
  </si>
  <si>
    <t>VW</t>
  </si>
  <si>
    <t>C3000103511</t>
  </si>
  <si>
    <t>CARROT</t>
  </si>
  <si>
    <t>C3000103584</t>
  </si>
  <si>
    <t>CABBAGE PATCH</t>
  </si>
  <si>
    <t>C3000103592</t>
  </si>
  <si>
    <t>SYLVAN PEARL</t>
  </si>
  <si>
    <t>C3000103620</t>
  </si>
  <si>
    <t>LICORICE ROOT</t>
  </si>
  <si>
    <t>C3000103624</t>
  </si>
  <si>
    <t>RIDGE RUN</t>
  </si>
  <si>
    <t>C3000103766</t>
  </si>
  <si>
    <t>UPPER SALMON CREEK</t>
  </si>
  <si>
    <t>C3000103770</t>
  </si>
  <si>
    <t>HOG WILD VRH VDT</t>
  </si>
  <si>
    <t>C3000104148</t>
  </si>
  <si>
    <t>HUNTSMAN</t>
  </si>
  <si>
    <t>C3000104152</t>
  </si>
  <si>
    <t>BANDICOOT</t>
  </si>
  <si>
    <t>C3000104295</t>
  </si>
  <si>
    <t>BALD BALCONY</t>
  </si>
  <si>
    <t>C3000104331</t>
  </si>
  <si>
    <t>CLUTCH VRH VDT</t>
  </si>
  <si>
    <t>C3000104443</t>
  </si>
  <si>
    <t>KICK STAND VRH VDT</t>
  </si>
  <si>
    <t>C3000104449</t>
  </si>
  <si>
    <t>LOOMIS TRAIL</t>
  </si>
  <si>
    <t>C3000104584</t>
  </si>
  <si>
    <t>BOMBUR VRH VDT</t>
  </si>
  <si>
    <t>C3000104659</t>
  </si>
  <si>
    <t>PLEIADES</t>
  </si>
  <si>
    <t>C3000104661</t>
  </si>
  <si>
    <t>FARM VIEW VRH SWT</t>
  </si>
  <si>
    <t>C3000104695</t>
  </si>
  <si>
    <t>BARRED ENTRY</t>
  </si>
  <si>
    <t>C3000104801</t>
  </si>
  <si>
    <t>ELLENS ROCK</t>
  </si>
  <si>
    <t>C3000104809</t>
  </si>
  <si>
    <t>RED ROCKET</t>
  </si>
  <si>
    <t>C3000104816</t>
  </si>
  <si>
    <t>RAPID CREEK</t>
  </si>
  <si>
    <t>C3000105125</t>
  </si>
  <si>
    <t>BROKE</t>
  </si>
  <si>
    <t>C3000105211</t>
  </si>
  <si>
    <t>GUNDERS THUNDER</t>
  </si>
  <si>
    <t>C3000105580</t>
  </si>
  <si>
    <t>COUGAR</t>
  </si>
  <si>
    <t>C3000106246</t>
  </si>
  <si>
    <t>GHOST TOWN SORT 1</t>
  </si>
  <si>
    <t>C3000106329</t>
  </si>
  <si>
    <t>GHOST TOWN SORT 2</t>
  </si>
  <si>
    <t>C3000106330</t>
  </si>
  <si>
    <t>GHOST TOWN SORT 5</t>
  </si>
  <si>
    <t>C3000106333</t>
  </si>
  <si>
    <t>LITTLE LILLY</t>
  </si>
  <si>
    <t>C3000106363</t>
  </si>
  <si>
    <t>SALMONBERRY SURPRISE</t>
  </si>
  <si>
    <t>C3000106462</t>
  </si>
  <si>
    <t>YEWTUBE</t>
  </si>
  <si>
    <t>C3000106536</t>
  </si>
  <si>
    <t>CORDIAL CORVUS SWT</t>
  </si>
  <si>
    <t>C3000106593</t>
  </si>
  <si>
    <t>FOUR SCORE</t>
  </si>
  <si>
    <t>C3000107096</t>
  </si>
  <si>
    <t>INTENT</t>
  </si>
  <si>
    <t>C3000107099</t>
  </si>
  <si>
    <t>STELLA-JONES CORPORATION</t>
  </si>
  <si>
    <t>NEXT CONTESTANT</t>
  </si>
  <si>
    <t>C3000103625</t>
  </si>
  <si>
    <t>BURNT ENDS</t>
  </si>
  <si>
    <t>C3000103763</t>
  </si>
  <si>
    <t>STIMSON LUMBER CO</t>
  </si>
  <si>
    <t>FREEDOM</t>
  </si>
  <si>
    <t>C3000104775</t>
  </si>
  <si>
    <t>WEBSTER LOGGING, INC</t>
  </si>
  <si>
    <t>DOC HOLLIDAY</t>
  </si>
  <si>
    <t>C3000103767</t>
  </si>
  <si>
    <t>LYRE LYRE</t>
  </si>
  <si>
    <t>C3000104811</t>
  </si>
  <si>
    <t>WESTERN FOREST PRODUCTS</t>
  </si>
  <si>
    <t>SHIFT THE PARADIGM</t>
  </si>
  <si>
    <t>C3000107760</t>
  </si>
  <si>
    <t>WESTERN TIMBER INC</t>
  </si>
  <si>
    <t>SALT AND PEPPER</t>
  </si>
  <si>
    <t>C3000103769</t>
  </si>
  <si>
    <t>ACTION ITEM</t>
  </si>
  <si>
    <t>C3000105538</t>
  </si>
  <si>
    <t>WOODGRAIN LUMBER</t>
  </si>
  <si>
    <t>LAUREL LANE</t>
  </si>
  <si>
    <t>C3000104813</t>
  </si>
  <si>
    <t>APS03CP3</t>
  </si>
  <si>
    <t>Region</t>
  </si>
  <si>
    <t>Purchaser</t>
  </si>
  <si>
    <t>Sale Name</t>
  </si>
  <si>
    <t>Contrat</t>
  </si>
  <si>
    <t>Date</t>
  </si>
  <si>
    <t xml:space="preserve">  Value  </t>
  </si>
  <si>
    <t>Volume</t>
  </si>
  <si>
    <t>Sold</t>
  </si>
  <si>
    <t>End</t>
  </si>
  <si>
    <t xml:space="preserve">  Sold  </t>
  </si>
  <si>
    <t xml:space="preserve"> Sold </t>
  </si>
  <si>
    <t xml:space="preserve">  Remaining  </t>
  </si>
  <si>
    <t>State of Washington</t>
  </si>
  <si>
    <t>Department of Natural Resources</t>
  </si>
  <si>
    <t>Timber Sales Volume Remaining boy Purchaser</t>
  </si>
  <si>
    <t>As of December 31, 2024</t>
  </si>
  <si>
    <t>Total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</si>
</sst>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rial monospaced for SAP"/>
      <family val="3"/>
    </font>
    <font>
      <b/>
      <sz val="8"/>
      <color theme="1"/>
      <name val="Arial monospaced for SAP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44" fontId="18" fillId="0" borderId="0" xfId="2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4" fontId="18" fillId="0" borderId="0" xfId="2" applyFont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44" fontId="19" fillId="0" borderId="0" xfId="2" applyFont="1"/>
    <xf numFmtId="164" fontId="19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0D62-802C-46DD-9C73-CE2B12C86AD5}">
  <dimension ref="A1:K164"/>
  <sheetViews>
    <sheetView tabSelected="1" workbookViewId="0"/>
  </sheetViews>
  <sheetFormatPr defaultRowHeight="10.5" x14ac:dyDescent="0.25"/>
  <cols>
    <col min="1" max="1" width="18.28515625" style="4" bestFit="1" customWidth="1"/>
    <col min="2" max="2" width="25.5703125" style="4" bestFit="1" customWidth="1"/>
    <col min="3" max="3" width="21.42578125" style="4" bestFit="1" customWidth="1"/>
    <col min="4" max="4" width="12.140625" style="4" bestFit="1" customWidth="1"/>
    <col min="5" max="5" width="12.140625" style="4" customWidth="1"/>
    <col min="6" max="6" width="11" style="4" bestFit="1" customWidth="1"/>
    <col min="7" max="7" width="18.28515625" style="5" bestFit="1" customWidth="1"/>
    <col min="8" max="8" width="10" style="4" bestFit="1" customWidth="1"/>
    <col min="9" max="9" width="12" style="4" hidden="1" customWidth="1"/>
    <col min="10" max="10" width="18.28515625" style="4" bestFit="1" customWidth="1"/>
    <col min="11" max="11" width="10.28515625" style="4" customWidth="1"/>
    <col min="12" max="16384" width="9.140625" style="4"/>
  </cols>
  <sheetData>
    <row r="1" spans="1:11" x14ac:dyDescent="0.15">
      <c r="A1" s="3" t="s">
        <v>342</v>
      </c>
      <c r="D1" s="12" t="s">
        <v>355</v>
      </c>
    </row>
    <row r="2" spans="1:11" x14ac:dyDescent="0.15">
      <c r="A2" s="6">
        <v>45663</v>
      </c>
      <c r="D2" s="12" t="s">
        <v>356</v>
      </c>
    </row>
    <row r="3" spans="1:11" x14ac:dyDescent="0.15">
      <c r="D3" s="12" t="s">
        <v>357</v>
      </c>
    </row>
    <row r="4" spans="1:11" x14ac:dyDescent="0.15">
      <c r="D4" s="12" t="s">
        <v>358</v>
      </c>
    </row>
    <row r="6" spans="1:11" s="11" customFormat="1" x14ac:dyDescent="0.15">
      <c r="A6" s="9"/>
      <c r="B6" s="9"/>
      <c r="C6" s="9"/>
      <c r="D6" s="9"/>
      <c r="E6" s="9" t="s">
        <v>350</v>
      </c>
      <c r="F6" s="9" t="s">
        <v>351</v>
      </c>
      <c r="G6" s="10" t="s">
        <v>352</v>
      </c>
      <c r="H6" s="9" t="s">
        <v>353</v>
      </c>
      <c r="I6" s="9"/>
      <c r="J6" s="10" t="s">
        <v>354</v>
      </c>
      <c r="K6" s="9" t="s">
        <v>354</v>
      </c>
    </row>
    <row r="7" spans="1:11" s="11" customFormat="1" x14ac:dyDescent="0.15">
      <c r="A7" s="9" t="s">
        <v>343</v>
      </c>
      <c r="B7" s="9" t="s">
        <v>344</v>
      </c>
      <c r="C7" s="9" t="s">
        <v>345</v>
      </c>
      <c r="D7" s="9" t="s">
        <v>346</v>
      </c>
      <c r="E7" s="9" t="s">
        <v>347</v>
      </c>
      <c r="F7" s="9" t="s">
        <v>347</v>
      </c>
      <c r="G7" s="10" t="s">
        <v>348</v>
      </c>
      <c r="H7" s="10" t="s">
        <v>349</v>
      </c>
      <c r="J7" s="10" t="s">
        <v>348</v>
      </c>
      <c r="K7" s="10" t="s">
        <v>349</v>
      </c>
    </row>
    <row r="8" spans="1:11" x14ac:dyDescent="0.15">
      <c r="A8" s="4" t="s">
        <v>0</v>
      </c>
      <c r="B8" s="4" t="s">
        <v>1</v>
      </c>
      <c r="C8" s="4" t="s">
        <v>2</v>
      </c>
      <c r="D8" s="4" t="s">
        <v>3</v>
      </c>
      <c r="E8" s="7">
        <v>44727</v>
      </c>
      <c r="F8" s="7">
        <v>45961</v>
      </c>
      <c r="G8" s="5">
        <v>631036</v>
      </c>
      <c r="H8" s="8">
        <v>6160</v>
      </c>
      <c r="I8" s="1">
        <f t="shared" ref="I8:I39" si="0">K8/H8</f>
        <v>9.1883116883116886E-2</v>
      </c>
      <c r="J8" s="2">
        <f t="shared" ref="J8:J39" si="1">I8*G8</f>
        <v>57981.55454545455</v>
      </c>
      <c r="K8" s="4">
        <v>566</v>
      </c>
    </row>
    <row r="9" spans="1:11" x14ac:dyDescent="0.15">
      <c r="A9" s="4" t="s">
        <v>0</v>
      </c>
      <c r="B9" s="4" t="s">
        <v>1</v>
      </c>
      <c r="C9" s="4" t="s">
        <v>4</v>
      </c>
      <c r="D9" s="4" t="s">
        <v>5</v>
      </c>
      <c r="E9" s="7">
        <v>45091</v>
      </c>
      <c r="F9" s="7">
        <v>45961</v>
      </c>
      <c r="G9" s="5">
        <v>490546.61</v>
      </c>
      <c r="H9" s="8">
        <v>4670</v>
      </c>
      <c r="I9" s="1">
        <f t="shared" si="0"/>
        <v>0.41027837259100641</v>
      </c>
      <c r="J9" s="2">
        <f t="shared" si="1"/>
        <v>201260.6648308351</v>
      </c>
      <c r="K9" s="8">
        <v>1916</v>
      </c>
    </row>
    <row r="10" spans="1:11" x14ac:dyDescent="0.15">
      <c r="A10" s="4" t="s">
        <v>7</v>
      </c>
      <c r="B10" s="4" t="s">
        <v>8</v>
      </c>
      <c r="C10" s="4" t="s">
        <v>9</v>
      </c>
      <c r="D10" s="4" t="s">
        <v>10</v>
      </c>
      <c r="E10" s="7">
        <v>44853</v>
      </c>
      <c r="F10" s="7">
        <v>45838</v>
      </c>
      <c r="G10" s="5">
        <v>22000</v>
      </c>
      <c r="H10" s="4">
        <v>39</v>
      </c>
      <c r="I10" s="1">
        <f t="shared" si="0"/>
        <v>1</v>
      </c>
      <c r="J10" s="2">
        <f t="shared" si="1"/>
        <v>22000</v>
      </c>
      <c r="K10" s="4">
        <v>39</v>
      </c>
    </row>
    <row r="11" spans="1:11" x14ac:dyDescent="0.15">
      <c r="A11" s="4" t="s">
        <v>11</v>
      </c>
      <c r="B11" s="4" t="s">
        <v>12</v>
      </c>
      <c r="C11" s="4" t="s">
        <v>13</v>
      </c>
      <c r="D11" s="4" t="s">
        <v>14</v>
      </c>
      <c r="E11" s="7">
        <v>45070</v>
      </c>
      <c r="F11" s="7">
        <v>46112</v>
      </c>
      <c r="G11" s="5">
        <v>2229048</v>
      </c>
      <c r="H11" s="8">
        <v>3057</v>
      </c>
      <c r="I11" s="1">
        <f t="shared" si="0"/>
        <v>0.96696107294733402</v>
      </c>
      <c r="J11" s="2">
        <f t="shared" si="1"/>
        <v>2155402.6457311092</v>
      </c>
      <c r="K11" s="8">
        <v>2956</v>
      </c>
    </row>
    <row r="12" spans="1:11" x14ac:dyDescent="0.15">
      <c r="A12" s="4" t="s">
        <v>19</v>
      </c>
      <c r="B12" s="4" t="s">
        <v>16</v>
      </c>
      <c r="C12" s="4" t="s">
        <v>22</v>
      </c>
      <c r="D12" s="4" t="s">
        <v>23</v>
      </c>
      <c r="E12" s="7">
        <v>45405</v>
      </c>
      <c r="F12" s="7">
        <v>46135</v>
      </c>
      <c r="G12" s="5">
        <v>1109764.26</v>
      </c>
      <c r="H12" s="8">
        <v>4056</v>
      </c>
      <c r="I12" s="1">
        <f t="shared" si="0"/>
        <v>0.99482248520710059</v>
      </c>
      <c r="J12" s="2">
        <f t="shared" si="1"/>
        <v>1104018.4391272189</v>
      </c>
      <c r="K12" s="8">
        <v>4035</v>
      </c>
    </row>
    <row r="13" spans="1:11" x14ac:dyDescent="0.15">
      <c r="A13" s="4" t="s">
        <v>15</v>
      </c>
      <c r="B13" s="4" t="s">
        <v>16</v>
      </c>
      <c r="C13" s="4" t="s">
        <v>17</v>
      </c>
      <c r="D13" s="4" t="s">
        <v>18</v>
      </c>
      <c r="E13" s="7">
        <v>45043</v>
      </c>
      <c r="F13" s="7">
        <v>45961</v>
      </c>
      <c r="G13" s="5">
        <v>1383097.5</v>
      </c>
      <c r="H13" s="8">
        <v>3096</v>
      </c>
      <c r="I13" s="1">
        <f t="shared" si="0"/>
        <v>1</v>
      </c>
      <c r="J13" s="2">
        <f t="shared" si="1"/>
        <v>1383097.5</v>
      </c>
      <c r="K13" s="8">
        <v>3096</v>
      </c>
    </row>
    <row r="14" spans="1:11" x14ac:dyDescent="0.15">
      <c r="A14" s="4" t="s">
        <v>19</v>
      </c>
      <c r="B14" s="4" t="s">
        <v>16</v>
      </c>
      <c r="C14" s="4" t="s">
        <v>20</v>
      </c>
      <c r="D14" s="4" t="s">
        <v>21</v>
      </c>
      <c r="E14" s="7">
        <v>44950</v>
      </c>
      <c r="F14" s="7">
        <v>45688</v>
      </c>
      <c r="G14" s="5">
        <v>1088926.8899999999</v>
      </c>
      <c r="H14" s="8">
        <v>4085</v>
      </c>
      <c r="I14" s="1">
        <f t="shared" si="0"/>
        <v>0.80611995104039169</v>
      </c>
      <c r="J14" s="2">
        <f t="shared" si="1"/>
        <v>877805.69125336595</v>
      </c>
      <c r="K14" s="8">
        <v>3293</v>
      </c>
    </row>
    <row r="15" spans="1:11" x14ac:dyDescent="0.15">
      <c r="A15" s="4" t="s">
        <v>7</v>
      </c>
      <c r="B15" s="4" t="s">
        <v>24</v>
      </c>
      <c r="C15" s="4" t="s">
        <v>25</v>
      </c>
      <c r="D15" s="4" t="s">
        <v>26</v>
      </c>
      <c r="E15" s="7">
        <v>45643</v>
      </c>
      <c r="F15" s="7">
        <v>45960</v>
      </c>
      <c r="G15" s="5">
        <v>27010.6</v>
      </c>
      <c r="H15" s="4">
        <v>48</v>
      </c>
      <c r="I15" s="1">
        <f t="shared" si="0"/>
        <v>1</v>
      </c>
      <c r="J15" s="2">
        <f t="shared" si="1"/>
        <v>27010.6</v>
      </c>
      <c r="K15" s="4">
        <v>48</v>
      </c>
    </row>
    <row r="16" spans="1:11" x14ac:dyDescent="0.15">
      <c r="A16" s="4" t="s">
        <v>11</v>
      </c>
      <c r="B16" s="4" t="s">
        <v>27</v>
      </c>
      <c r="C16" s="4" t="s">
        <v>72</v>
      </c>
      <c r="D16" s="4" t="s">
        <v>73</v>
      </c>
      <c r="E16" s="7">
        <v>45455</v>
      </c>
      <c r="F16" s="7">
        <v>46112</v>
      </c>
      <c r="G16" s="5">
        <v>2561091.77</v>
      </c>
      <c r="H16" s="8">
        <v>4562</v>
      </c>
      <c r="I16" s="1">
        <f t="shared" si="0"/>
        <v>1</v>
      </c>
      <c r="J16" s="2">
        <f t="shared" si="1"/>
        <v>2561091.77</v>
      </c>
      <c r="K16" s="8">
        <v>4562</v>
      </c>
    </row>
    <row r="17" spans="1:11" x14ac:dyDescent="0.15">
      <c r="A17" s="4" t="s">
        <v>6</v>
      </c>
      <c r="B17" s="4" t="s">
        <v>27</v>
      </c>
      <c r="C17" s="4" t="s">
        <v>28</v>
      </c>
      <c r="D17" s="4" t="s">
        <v>29</v>
      </c>
      <c r="E17" s="7">
        <v>45225</v>
      </c>
      <c r="F17" s="7">
        <v>45961</v>
      </c>
      <c r="G17" s="5">
        <v>1229882.3</v>
      </c>
      <c r="H17" s="8">
        <v>4683</v>
      </c>
      <c r="I17" s="1">
        <f t="shared" si="0"/>
        <v>0.12684176809737349</v>
      </c>
      <c r="J17" s="2">
        <f t="shared" si="1"/>
        <v>156000.44548366434</v>
      </c>
      <c r="K17" s="4">
        <v>594</v>
      </c>
    </row>
    <row r="18" spans="1:11" x14ac:dyDescent="0.15">
      <c r="A18" s="4" t="s">
        <v>11</v>
      </c>
      <c r="B18" s="4" t="s">
        <v>27</v>
      </c>
      <c r="C18" s="4" t="s">
        <v>76</v>
      </c>
      <c r="D18" s="4" t="s">
        <v>77</v>
      </c>
      <c r="E18" s="7">
        <v>45455</v>
      </c>
      <c r="F18" s="7">
        <v>46477</v>
      </c>
      <c r="G18" s="5">
        <v>1377461.06</v>
      </c>
      <c r="H18" s="8">
        <v>3865</v>
      </c>
      <c r="I18" s="1">
        <f t="shared" si="0"/>
        <v>1</v>
      </c>
      <c r="J18" s="2">
        <f t="shared" si="1"/>
        <v>1377461.06</v>
      </c>
      <c r="K18" s="8">
        <v>3865</v>
      </c>
    </row>
    <row r="19" spans="1:11" x14ac:dyDescent="0.15">
      <c r="A19" s="4" t="s">
        <v>6</v>
      </c>
      <c r="B19" s="4" t="s">
        <v>27</v>
      </c>
      <c r="C19" s="4" t="s">
        <v>70</v>
      </c>
      <c r="D19" s="4" t="s">
        <v>71</v>
      </c>
      <c r="E19" s="7">
        <v>45442</v>
      </c>
      <c r="F19" s="7">
        <v>45961</v>
      </c>
      <c r="G19" s="5">
        <v>996927.66</v>
      </c>
      <c r="H19" s="8">
        <v>1788</v>
      </c>
      <c r="I19" s="1">
        <f t="shared" si="0"/>
        <v>0.11297539149888143</v>
      </c>
      <c r="J19" s="2">
        <f t="shared" si="1"/>
        <v>112628.29268456376</v>
      </c>
      <c r="K19" s="4">
        <v>202</v>
      </c>
    </row>
    <row r="20" spans="1:11" x14ac:dyDescent="0.15">
      <c r="A20" s="4" t="s">
        <v>11</v>
      </c>
      <c r="B20" s="4" t="s">
        <v>27</v>
      </c>
      <c r="C20" s="4" t="s">
        <v>80</v>
      </c>
      <c r="D20" s="4" t="s">
        <v>81</v>
      </c>
      <c r="E20" s="7">
        <v>45616</v>
      </c>
      <c r="F20" s="7">
        <v>46477</v>
      </c>
      <c r="G20" s="5">
        <v>3086866.34</v>
      </c>
      <c r="H20" s="8">
        <v>5516</v>
      </c>
      <c r="I20" s="1">
        <f t="shared" si="0"/>
        <v>1</v>
      </c>
      <c r="J20" s="2">
        <f t="shared" si="1"/>
        <v>3086866.34</v>
      </c>
      <c r="K20" s="8">
        <v>5516</v>
      </c>
    </row>
    <row r="21" spans="1:11" x14ac:dyDescent="0.15">
      <c r="A21" s="4" t="s">
        <v>6</v>
      </c>
      <c r="B21" s="4" t="s">
        <v>27</v>
      </c>
      <c r="C21" s="4" t="s">
        <v>88</v>
      </c>
      <c r="D21" s="4" t="s">
        <v>89</v>
      </c>
      <c r="E21" s="7">
        <v>45645</v>
      </c>
      <c r="F21" s="7">
        <v>46326</v>
      </c>
      <c r="G21" s="5">
        <v>2258831.27</v>
      </c>
      <c r="H21" s="8">
        <v>4648</v>
      </c>
      <c r="I21" s="1">
        <f t="shared" si="0"/>
        <v>1</v>
      </c>
      <c r="J21" s="2">
        <f t="shared" si="1"/>
        <v>2258831.27</v>
      </c>
      <c r="K21" s="8">
        <v>4648</v>
      </c>
    </row>
    <row r="22" spans="1:11" x14ac:dyDescent="0.15">
      <c r="A22" s="4" t="s">
        <v>11</v>
      </c>
      <c r="B22" s="4" t="s">
        <v>27</v>
      </c>
      <c r="C22" s="4" t="s">
        <v>44</v>
      </c>
      <c r="D22" s="4" t="s">
        <v>45</v>
      </c>
      <c r="E22" s="7">
        <v>45014</v>
      </c>
      <c r="F22" s="7">
        <v>46112</v>
      </c>
      <c r="G22" s="5">
        <v>676156.41</v>
      </c>
      <c r="H22" s="8">
        <v>2725</v>
      </c>
      <c r="I22" s="1">
        <f t="shared" si="0"/>
        <v>1</v>
      </c>
      <c r="J22" s="2">
        <f t="shared" si="1"/>
        <v>676156.41</v>
      </c>
      <c r="K22" s="8">
        <v>2725</v>
      </c>
    </row>
    <row r="23" spans="1:11" x14ac:dyDescent="0.15">
      <c r="A23" s="4" t="s">
        <v>11</v>
      </c>
      <c r="B23" s="4" t="s">
        <v>27</v>
      </c>
      <c r="C23" s="4" t="s">
        <v>64</v>
      </c>
      <c r="D23" s="4" t="s">
        <v>65</v>
      </c>
      <c r="E23" s="7">
        <v>45441</v>
      </c>
      <c r="F23" s="7">
        <v>46477</v>
      </c>
      <c r="G23" s="5">
        <v>563601.31000000006</v>
      </c>
      <c r="H23" s="8">
        <v>2095</v>
      </c>
      <c r="I23" s="1">
        <f t="shared" si="0"/>
        <v>1</v>
      </c>
      <c r="J23" s="2">
        <f t="shared" si="1"/>
        <v>563601.31000000006</v>
      </c>
      <c r="K23" s="8">
        <v>2095</v>
      </c>
    </row>
    <row r="24" spans="1:11" x14ac:dyDescent="0.15">
      <c r="A24" s="4" t="s">
        <v>7</v>
      </c>
      <c r="B24" s="4" t="s">
        <v>27</v>
      </c>
      <c r="C24" s="4" t="s">
        <v>38</v>
      </c>
      <c r="D24" s="4" t="s">
        <v>39</v>
      </c>
      <c r="E24" s="7">
        <v>45069</v>
      </c>
      <c r="F24" s="7">
        <v>45961</v>
      </c>
      <c r="G24" s="5">
        <v>2026736.63</v>
      </c>
      <c r="H24" s="8">
        <v>5555</v>
      </c>
      <c r="I24" s="1">
        <f t="shared" si="0"/>
        <v>0.94221422142214217</v>
      </c>
      <c r="J24" s="2">
        <f t="shared" si="1"/>
        <v>1909620.075863186</v>
      </c>
      <c r="K24" s="8">
        <v>5234</v>
      </c>
    </row>
    <row r="25" spans="1:11" x14ac:dyDescent="0.15">
      <c r="A25" s="4" t="s">
        <v>11</v>
      </c>
      <c r="B25" s="4" t="s">
        <v>27</v>
      </c>
      <c r="C25" s="4" t="s">
        <v>60</v>
      </c>
      <c r="D25" s="4" t="s">
        <v>61</v>
      </c>
      <c r="E25" s="7">
        <v>45224</v>
      </c>
      <c r="F25" s="7">
        <v>46112</v>
      </c>
      <c r="G25" s="5">
        <v>1751466.82</v>
      </c>
      <c r="H25" s="8">
        <v>2867</v>
      </c>
      <c r="I25" s="1">
        <f t="shared" si="0"/>
        <v>1</v>
      </c>
      <c r="J25" s="2">
        <f t="shared" si="1"/>
        <v>1751466.82</v>
      </c>
      <c r="K25" s="8">
        <v>2867</v>
      </c>
    </row>
    <row r="26" spans="1:11" x14ac:dyDescent="0.15">
      <c r="A26" s="4" t="s">
        <v>11</v>
      </c>
      <c r="B26" s="4" t="s">
        <v>27</v>
      </c>
      <c r="C26" s="4" t="s">
        <v>30</v>
      </c>
      <c r="D26" s="4" t="s">
        <v>31</v>
      </c>
      <c r="E26" s="7">
        <v>44517</v>
      </c>
      <c r="F26" s="7">
        <v>45747</v>
      </c>
      <c r="G26" s="5">
        <v>804651.64</v>
      </c>
      <c r="H26" s="8">
        <v>3004</v>
      </c>
      <c r="I26" s="1">
        <f t="shared" si="0"/>
        <v>9.7203728362183758E-2</v>
      </c>
      <c r="J26" s="2">
        <f t="shared" si="1"/>
        <v>78215.139440745683</v>
      </c>
      <c r="K26" s="4">
        <v>292</v>
      </c>
    </row>
    <row r="27" spans="1:11" x14ac:dyDescent="0.15">
      <c r="A27" s="4" t="s">
        <v>11</v>
      </c>
      <c r="B27" s="4" t="s">
        <v>27</v>
      </c>
      <c r="C27" s="4" t="s">
        <v>82</v>
      </c>
      <c r="D27" s="4" t="s">
        <v>83</v>
      </c>
      <c r="E27" s="7">
        <v>45644</v>
      </c>
      <c r="F27" s="7">
        <v>46843</v>
      </c>
      <c r="G27" s="5">
        <v>1621514.82</v>
      </c>
      <c r="H27" s="8">
        <v>5619</v>
      </c>
      <c r="I27" s="1">
        <f t="shared" si="0"/>
        <v>1</v>
      </c>
      <c r="J27" s="2">
        <f t="shared" si="1"/>
        <v>1621514.82</v>
      </c>
      <c r="K27" s="8">
        <v>5619</v>
      </c>
    </row>
    <row r="28" spans="1:11" x14ac:dyDescent="0.15">
      <c r="A28" s="4" t="s">
        <v>7</v>
      </c>
      <c r="B28" s="4" t="s">
        <v>27</v>
      </c>
      <c r="C28" s="4" t="s">
        <v>40</v>
      </c>
      <c r="D28" s="4" t="s">
        <v>41</v>
      </c>
      <c r="E28" s="7">
        <v>45516</v>
      </c>
      <c r="F28" s="7">
        <v>46326</v>
      </c>
      <c r="G28" s="5">
        <v>2351341.2400000002</v>
      </c>
      <c r="H28" s="8">
        <v>10039</v>
      </c>
      <c r="I28" s="1">
        <f t="shared" si="0"/>
        <v>0.99980077696981773</v>
      </c>
      <c r="J28" s="2">
        <f t="shared" si="1"/>
        <v>2350872.7986731748</v>
      </c>
      <c r="K28" s="8">
        <v>10037</v>
      </c>
    </row>
    <row r="29" spans="1:11" x14ac:dyDescent="0.15">
      <c r="A29" s="4" t="s">
        <v>7</v>
      </c>
      <c r="B29" s="4" t="s">
        <v>27</v>
      </c>
      <c r="C29" s="4" t="s">
        <v>68</v>
      </c>
      <c r="D29" s="4" t="s">
        <v>69</v>
      </c>
      <c r="E29" s="7">
        <v>45615</v>
      </c>
      <c r="F29" s="7">
        <v>46691</v>
      </c>
      <c r="G29" s="5">
        <v>3946388</v>
      </c>
      <c r="H29" s="8">
        <v>7582</v>
      </c>
      <c r="I29" s="1">
        <f t="shared" si="0"/>
        <v>1</v>
      </c>
      <c r="J29" s="2">
        <f t="shared" si="1"/>
        <v>3946388</v>
      </c>
      <c r="K29" s="8">
        <v>7582</v>
      </c>
    </row>
    <row r="30" spans="1:11" x14ac:dyDescent="0.15">
      <c r="A30" s="4" t="s">
        <v>6</v>
      </c>
      <c r="B30" s="4" t="s">
        <v>27</v>
      </c>
      <c r="C30" s="4" t="s">
        <v>50</v>
      </c>
      <c r="D30" s="4" t="s">
        <v>51</v>
      </c>
      <c r="E30" s="7">
        <v>45225</v>
      </c>
      <c r="F30" s="7">
        <v>45961</v>
      </c>
      <c r="G30" s="5">
        <v>795025.25</v>
      </c>
      <c r="H30" s="8">
        <v>4468</v>
      </c>
      <c r="I30" s="1">
        <f t="shared" si="0"/>
        <v>1</v>
      </c>
      <c r="J30" s="2">
        <f t="shared" si="1"/>
        <v>795025.25</v>
      </c>
      <c r="K30" s="8">
        <v>4468</v>
      </c>
    </row>
    <row r="31" spans="1:11" x14ac:dyDescent="0.15">
      <c r="A31" s="4" t="s">
        <v>6</v>
      </c>
      <c r="B31" s="4" t="s">
        <v>27</v>
      </c>
      <c r="C31" s="4" t="s">
        <v>66</v>
      </c>
      <c r="D31" s="4" t="s">
        <v>67</v>
      </c>
      <c r="E31" s="7">
        <v>45316</v>
      </c>
      <c r="F31" s="7">
        <v>45961</v>
      </c>
      <c r="G31" s="5">
        <v>2415045.5699999998</v>
      </c>
      <c r="H31" s="8">
        <v>5587</v>
      </c>
      <c r="I31" s="1">
        <f t="shared" si="0"/>
        <v>1.8977984607123679</v>
      </c>
      <c r="J31" s="2">
        <f t="shared" si="1"/>
        <v>4583269.7652962226</v>
      </c>
      <c r="K31" s="8">
        <v>10603</v>
      </c>
    </row>
    <row r="32" spans="1:11" x14ac:dyDescent="0.15">
      <c r="A32" s="4" t="s">
        <v>11</v>
      </c>
      <c r="B32" s="4" t="s">
        <v>27</v>
      </c>
      <c r="C32" s="4" t="s">
        <v>48</v>
      </c>
      <c r="D32" s="4" t="s">
        <v>49</v>
      </c>
      <c r="E32" s="7">
        <v>45042</v>
      </c>
      <c r="F32" s="7">
        <v>46112</v>
      </c>
      <c r="G32" s="5">
        <v>427302.49</v>
      </c>
      <c r="H32" s="8">
        <v>2262</v>
      </c>
      <c r="I32" s="1">
        <f t="shared" si="0"/>
        <v>0.81167108753315653</v>
      </c>
      <c r="J32" s="2">
        <f t="shared" si="1"/>
        <v>346829.07676392572</v>
      </c>
      <c r="K32" s="8">
        <v>1836</v>
      </c>
    </row>
    <row r="33" spans="1:11" x14ac:dyDescent="0.15">
      <c r="A33" s="4" t="s">
        <v>11</v>
      </c>
      <c r="B33" s="4" t="s">
        <v>27</v>
      </c>
      <c r="C33" s="4" t="s">
        <v>54</v>
      </c>
      <c r="D33" s="4" t="s">
        <v>55</v>
      </c>
      <c r="E33" s="7">
        <v>45224</v>
      </c>
      <c r="F33" s="7">
        <v>46112</v>
      </c>
      <c r="G33" s="5">
        <v>796390.27</v>
      </c>
      <c r="H33" s="8">
        <v>1559</v>
      </c>
      <c r="I33" s="1">
        <f t="shared" si="0"/>
        <v>1</v>
      </c>
      <c r="J33" s="2">
        <f t="shared" si="1"/>
        <v>796390.27</v>
      </c>
      <c r="K33" s="8">
        <v>1559</v>
      </c>
    </row>
    <row r="34" spans="1:11" x14ac:dyDescent="0.15">
      <c r="A34" s="4" t="s">
        <v>11</v>
      </c>
      <c r="B34" s="4" t="s">
        <v>27</v>
      </c>
      <c r="C34" s="4" t="s">
        <v>32</v>
      </c>
      <c r="D34" s="4" t="s">
        <v>33</v>
      </c>
      <c r="E34" s="7">
        <v>44881</v>
      </c>
      <c r="F34" s="7">
        <v>45747</v>
      </c>
      <c r="G34" s="5">
        <v>1181652.42</v>
      </c>
      <c r="H34" s="8">
        <v>2485</v>
      </c>
      <c r="I34" s="1">
        <f t="shared" si="0"/>
        <v>9.7384305835010065E-2</v>
      </c>
      <c r="J34" s="2">
        <f t="shared" si="1"/>
        <v>115074.40065995976</v>
      </c>
      <c r="K34" s="4">
        <v>242</v>
      </c>
    </row>
    <row r="35" spans="1:11" x14ac:dyDescent="0.15">
      <c r="A35" s="4" t="s">
        <v>11</v>
      </c>
      <c r="B35" s="4" t="s">
        <v>27</v>
      </c>
      <c r="C35" s="4" t="s">
        <v>86</v>
      </c>
      <c r="D35" s="4" t="s">
        <v>87</v>
      </c>
      <c r="E35" s="7">
        <v>45644</v>
      </c>
      <c r="F35" s="7">
        <v>46477</v>
      </c>
      <c r="G35" s="5">
        <v>636877.01</v>
      </c>
      <c r="H35" s="8">
        <v>1262</v>
      </c>
      <c r="I35" s="1">
        <f t="shared" si="0"/>
        <v>1</v>
      </c>
      <c r="J35" s="2">
        <f t="shared" si="1"/>
        <v>636877.01</v>
      </c>
      <c r="K35" s="8">
        <v>1262</v>
      </c>
    </row>
    <row r="36" spans="1:11" x14ac:dyDescent="0.15">
      <c r="A36" s="4" t="s">
        <v>11</v>
      </c>
      <c r="B36" s="4" t="s">
        <v>27</v>
      </c>
      <c r="C36" s="4" t="s">
        <v>52</v>
      </c>
      <c r="D36" s="4" t="s">
        <v>53</v>
      </c>
      <c r="E36" s="7">
        <v>45133</v>
      </c>
      <c r="F36" s="7">
        <v>46112</v>
      </c>
      <c r="G36" s="5">
        <v>840025.06</v>
      </c>
      <c r="H36" s="8">
        <v>2966</v>
      </c>
      <c r="I36" s="1">
        <f t="shared" si="0"/>
        <v>0.74275118004045848</v>
      </c>
      <c r="J36" s="2">
        <f t="shared" si="1"/>
        <v>623929.60457855696</v>
      </c>
      <c r="K36" s="8">
        <v>2203</v>
      </c>
    </row>
    <row r="37" spans="1:11" x14ac:dyDescent="0.15">
      <c r="A37" s="4" t="s">
        <v>7</v>
      </c>
      <c r="B37" s="4" t="s">
        <v>27</v>
      </c>
      <c r="C37" s="4" t="s">
        <v>42</v>
      </c>
      <c r="D37" s="4" t="s">
        <v>43</v>
      </c>
      <c r="E37" s="7">
        <v>44950</v>
      </c>
      <c r="F37" s="7">
        <v>45961</v>
      </c>
      <c r="G37" s="5">
        <v>1530592.83</v>
      </c>
      <c r="H37" s="8">
        <v>3818</v>
      </c>
      <c r="I37" s="1">
        <f t="shared" si="0"/>
        <v>1</v>
      </c>
      <c r="J37" s="2">
        <f t="shared" si="1"/>
        <v>1530592.83</v>
      </c>
      <c r="K37" s="8">
        <v>3818</v>
      </c>
    </row>
    <row r="38" spans="1:11" x14ac:dyDescent="0.15">
      <c r="A38" s="4" t="s">
        <v>6</v>
      </c>
      <c r="B38" s="4" t="s">
        <v>27</v>
      </c>
      <c r="C38" s="4" t="s">
        <v>74</v>
      </c>
      <c r="D38" s="4" t="s">
        <v>75</v>
      </c>
      <c r="E38" s="7">
        <v>45246</v>
      </c>
      <c r="F38" s="7">
        <v>46326</v>
      </c>
      <c r="G38" s="5">
        <v>1117637.31</v>
      </c>
      <c r="H38" s="8">
        <v>5302</v>
      </c>
      <c r="I38" s="1">
        <f t="shared" si="0"/>
        <v>1</v>
      </c>
      <c r="J38" s="2">
        <f t="shared" si="1"/>
        <v>1117637.31</v>
      </c>
      <c r="K38" s="8">
        <v>5302</v>
      </c>
    </row>
    <row r="39" spans="1:11" x14ac:dyDescent="0.15">
      <c r="A39" s="4" t="s">
        <v>11</v>
      </c>
      <c r="B39" s="4" t="s">
        <v>27</v>
      </c>
      <c r="C39" s="4" t="s">
        <v>58</v>
      </c>
      <c r="D39" s="4" t="s">
        <v>59</v>
      </c>
      <c r="E39" s="7">
        <v>45350</v>
      </c>
      <c r="F39" s="7">
        <v>46112</v>
      </c>
      <c r="G39" s="5">
        <v>839185.1</v>
      </c>
      <c r="H39" s="8">
        <v>2927</v>
      </c>
      <c r="I39" s="1">
        <f t="shared" si="0"/>
        <v>0.87939870174239831</v>
      </c>
      <c r="J39" s="2">
        <f t="shared" si="1"/>
        <v>737978.28746156464</v>
      </c>
      <c r="K39" s="8">
        <v>2574</v>
      </c>
    </row>
    <row r="40" spans="1:11" x14ac:dyDescent="0.15">
      <c r="A40" s="4" t="s">
        <v>11</v>
      </c>
      <c r="B40" s="4" t="s">
        <v>27</v>
      </c>
      <c r="C40" s="4" t="s">
        <v>56</v>
      </c>
      <c r="D40" s="4" t="s">
        <v>57</v>
      </c>
      <c r="E40" s="7">
        <v>45455</v>
      </c>
      <c r="F40" s="7">
        <v>46477</v>
      </c>
      <c r="G40" s="5">
        <v>2501016.92</v>
      </c>
      <c r="H40" s="8">
        <v>6602</v>
      </c>
      <c r="I40" s="1">
        <f t="shared" ref="I40:I71" si="2">K40/H40</f>
        <v>1</v>
      </c>
      <c r="J40" s="2">
        <f t="shared" ref="J40:J71" si="3">I40*G40</f>
        <v>2501016.92</v>
      </c>
      <c r="K40" s="8">
        <v>6602</v>
      </c>
    </row>
    <row r="41" spans="1:11" x14ac:dyDescent="0.15">
      <c r="A41" s="4" t="s">
        <v>6</v>
      </c>
      <c r="B41" s="4" t="s">
        <v>27</v>
      </c>
      <c r="C41" s="4" t="s">
        <v>78</v>
      </c>
      <c r="D41" s="4" t="s">
        <v>79</v>
      </c>
      <c r="E41" s="7">
        <v>45561</v>
      </c>
      <c r="F41" s="7">
        <v>46326</v>
      </c>
      <c r="G41" s="5">
        <v>2798574.94</v>
      </c>
      <c r="H41" s="8">
        <v>7594</v>
      </c>
      <c r="I41" s="1">
        <f t="shared" si="2"/>
        <v>1</v>
      </c>
      <c r="J41" s="2">
        <f t="shared" si="3"/>
        <v>2798574.94</v>
      </c>
      <c r="K41" s="8">
        <v>7594</v>
      </c>
    </row>
    <row r="42" spans="1:11" x14ac:dyDescent="0.15">
      <c r="A42" s="4" t="s">
        <v>11</v>
      </c>
      <c r="B42" s="4" t="s">
        <v>27</v>
      </c>
      <c r="C42" s="4" t="s">
        <v>62</v>
      </c>
      <c r="D42" s="4" t="s">
        <v>63</v>
      </c>
      <c r="E42" s="7">
        <v>45455</v>
      </c>
      <c r="F42" s="7">
        <v>46477</v>
      </c>
      <c r="G42" s="5">
        <v>1430291.14</v>
      </c>
      <c r="H42" s="8">
        <v>3615</v>
      </c>
      <c r="I42" s="1">
        <f t="shared" si="2"/>
        <v>1</v>
      </c>
      <c r="J42" s="2">
        <f t="shared" si="3"/>
        <v>1430291.14</v>
      </c>
      <c r="K42" s="8">
        <v>3615</v>
      </c>
    </row>
    <row r="43" spans="1:11" x14ac:dyDescent="0.15">
      <c r="A43" s="4" t="s">
        <v>11</v>
      </c>
      <c r="B43" s="4" t="s">
        <v>27</v>
      </c>
      <c r="C43" s="4" t="s">
        <v>84</v>
      </c>
      <c r="D43" s="4" t="s">
        <v>85</v>
      </c>
      <c r="E43" s="7">
        <v>45595</v>
      </c>
      <c r="F43" s="7">
        <v>46477</v>
      </c>
      <c r="G43" s="5">
        <v>301051.07</v>
      </c>
      <c r="H43" s="8">
        <v>3078</v>
      </c>
      <c r="I43" s="1">
        <f t="shared" si="2"/>
        <v>1</v>
      </c>
      <c r="J43" s="2">
        <f t="shared" si="3"/>
        <v>301051.07</v>
      </c>
      <c r="K43" s="8">
        <v>3078</v>
      </c>
    </row>
    <row r="44" spans="1:11" x14ac:dyDescent="0.15">
      <c r="A44" s="4" t="s">
        <v>11</v>
      </c>
      <c r="B44" s="4" t="s">
        <v>27</v>
      </c>
      <c r="C44" s="4" t="s">
        <v>34</v>
      </c>
      <c r="D44" s="4" t="s">
        <v>35</v>
      </c>
      <c r="E44" s="7">
        <v>44727</v>
      </c>
      <c r="F44" s="7">
        <v>45747</v>
      </c>
      <c r="G44" s="5">
        <v>2194118.96</v>
      </c>
      <c r="H44" s="8">
        <v>7847</v>
      </c>
      <c r="I44" s="1">
        <f t="shared" si="2"/>
        <v>0.49738753663820567</v>
      </c>
      <c r="J44" s="2">
        <f t="shared" si="3"/>
        <v>1091327.4246055817</v>
      </c>
      <c r="K44" s="8">
        <v>3903</v>
      </c>
    </row>
    <row r="45" spans="1:11" x14ac:dyDescent="0.15">
      <c r="A45" s="4" t="s">
        <v>11</v>
      </c>
      <c r="B45" s="4" t="s">
        <v>27</v>
      </c>
      <c r="C45" s="4" t="s">
        <v>46</v>
      </c>
      <c r="D45" s="4" t="s">
        <v>47</v>
      </c>
      <c r="E45" s="7">
        <v>45224</v>
      </c>
      <c r="F45" s="7">
        <v>46477</v>
      </c>
      <c r="G45" s="5">
        <v>420440.79</v>
      </c>
      <c r="H45" s="8">
        <v>3503</v>
      </c>
      <c r="I45" s="1">
        <f t="shared" si="2"/>
        <v>1</v>
      </c>
      <c r="J45" s="2">
        <f t="shared" si="3"/>
        <v>420440.79</v>
      </c>
      <c r="K45" s="8">
        <v>3503</v>
      </c>
    </row>
    <row r="46" spans="1:11" x14ac:dyDescent="0.15">
      <c r="A46" s="4" t="s">
        <v>11</v>
      </c>
      <c r="B46" s="4" t="s">
        <v>27</v>
      </c>
      <c r="C46" s="4" t="s">
        <v>36</v>
      </c>
      <c r="D46" s="4" t="s">
        <v>37</v>
      </c>
      <c r="E46" s="7">
        <v>44909</v>
      </c>
      <c r="F46" s="7">
        <v>45747</v>
      </c>
      <c r="G46" s="5">
        <v>1257185.45</v>
      </c>
      <c r="H46" s="8">
        <v>4898</v>
      </c>
      <c r="I46" s="1">
        <f t="shared" si="2"/>
        <v>0.45345038791343406</v>
      </c>
      <c r="J46" s="2">
        <f t="shared" si="3"/>
        <v>570071.2299816251</v>
      </c>
      <c r="K46" s="8">
        <v>2221</v>
      </c>
    </row>
    <row r="47" spans="1:11" x14ac:dyDescent="0.15">
      <c r="A47" s="4" t="s">
        <v>7</v>
      </c>
      <c r="B47" s="4" t="s">
        <v>90</v>
      </c>
      <c r="C47" s="4" t="s">
        <v>99</v>
      </c>
      <c r="D47" s="4" t="s">
        <v>100</v>
      </c>
      <c r="E47" s="7">
        <v>45069</v>
      </c>
      <c r="F47" s="7">
        <v>45961</v>
      </c>
      <c r="G47" s="5">
        <v>3317755.88</v>
      </c>
      <c r="H47" s="8">
        <v>8569</v>
      </c>
      <c r="I47" s="1">
        <f t="shared" si="2"/>
        <v>0.33166063718053451</v>
      </c>
      <c r="J47" s="2">
        <f t="shared" si="3"/>
        <v>1100369.029170265</v>
      </c>
      <c r="K47" s="8">
        <v>2842</v>
      </c>
    </row>
    <row r="48" spans="1:11" x14ac:dyDescent="0.15">
      <c r="A48" s="4" t="s">
        <v>6</v>
      </c>
      <c r="B48" s="4" t="s">
        <v>90</v>
      </c>
      <c r="C48" s="4" t="s">
        <v>109</v>
      </c>
      <c r="D48" s="4" t="s">
        <v>110</v>
      </c>
      <c r="E48" s="7">
        <v>45617</v>
      </c>
      <c r="F48" s="7">
        <v>46326</v>
      </c>
      <c r="G48" s="5">
        <v>2358777.7200000002</v>
      </c>
      <c r="H48" s="8">
        <v>5977</v>
      </c>
      <c r="I48" s="1">
        <f t="shared" si="2"/>
        <v>1</v>
      </c>
      <c r="J48" s="2">
        <f t="shared" si="3"/>
        <v>2358777.7200000002</v>
      </c>
      <c r="K48" s="8">
        <v>5977</v>
      </c>
    </row>
    <row r="49" spans="1:11" x14ac:dyDescent="0.15">
      <c r="A49" s="4" t="s">
        <v>6</v>
      </c>
      <c r="B49" s="4" t="s">
        <v>90</v>
      </c>
      <c r="C49" s="4" t="s">
        <v>107</v>
      </c>
      <c r="D49" s="4" t="s">
        <v>108</v>
      </c>
      <c r="E49" s="7">
        <v>45274</v>
      </c>
      <c r="F49" s="7">
        <v>45961</v>
      </c>
      <c r="G49" s="5">
        <v>1571657.59</v>
      </c>
      <c r="H49" s="8">
        <v>4861</v>
      </c>
      <c r="I49" s="1">
        <f t="shared" si="2"/>
        <v>0.46657066447233081</v>
      </c>
      <c r="J49" s="2">
        <f t="shared" si="3"/>
        <v>733289.32608928205</v>
      </c>
      <c r="K49" s="8">
        <v>2268</v>
      </c>
    </row>
    <row r="50" spans="1:11" x14ac:dyDescent="0.15">
      <c r="A50" s="4" t="s">
        <v>0</v>
      </c>
      <c r="B50" s="4" t="s">
        <v>90</v>
      </c>
      <c r="C50" s="4" t="s">
        <v>105</v>
      </c>
      <c r="D50" s="4" t="s">
        <v>106</v>
      </c>
      <c r="E50" s="7">
        <v>45224</v>
      </c>
      <c r="F50" s="7">
        <v>45961</v>
      </c>
      <c r="G50" s="5">
        <v>1717585.87</v>
      </c>
      <c r="H50" s="8">
        <v>5755</v>
      </c>
      <c r="I50" s="1">
        <f t="shared" si="2"/>
        <v>0.9127715030408341</v>
      </c>
      <c r="J50" s="2">
        <f t="shared" si="3"/>
        <v>1567763.4361615989</v>
      </c>
      <c r="K50" s="8">
        <v>5253</v>
      </c>
    </row>
    <row r="51" spans="1:11" x14ac:dyDescent="0.15">
      <c r="A51" s="4" t="s">
        <v>0</v>
      </c>
      <c r="B51" s="4" t="s">
        <v>90</v>
      </c>
      <c r="C51" s="4" t="s">
        <v>91</v>
      </c>
      <c r="D51" s="4" t="s">
        <v>92</v>
      </c>
      <c r="E51" s="7">
        <v>44342</v>
      </c>
      <c r="F51" s="7">
        <v>45777</v>
      </c>
      <c r="G51" s="5">
        <v>1426857</v>
      </c>
      <c r="H51" s="8">
        <v>6863</v>
      </c>
      <c r="I51" s="1">
        <f t="shared" si="2"/>
        <v>0.21987469036864346</v>
      </c>
      <c r="J51" s="2">
        <f t="shared" si="3"/>
        <v>313729.74107533152</v>
      </c>
      <c r="K51" s="8">
        <v>1509</v>
      </c>
    </row>
    <row r="52" spans="1:11" x14ac:dyDescent="0.15">
      <c r="A52" s="4" t="s">
        <v>0</v>
      </c>
      <c r="B52" s="4" t="s">
        <v>90</v>
      </c>
      <c r="C52" s="4" t="s">
        <v>93</v>
      </c>
      <c r="D52" s="4" t="s">
        <v>94</v>
      </c>
      <c r="E52" s="7">
        <v>44769</v>
      </c>
      <c r="F52" s="7">
        <v>45688</v>
      </c>
      <c r="G52" s="5">
        <v>1428901.23</v>
      </c>
      <c r="H52" s="8">
        <v>5465</v>
      </c>
      <c r="I52" s="1">
        <f t="shared" si="2"/>
        <v>0.11052150045745654</v>
      </c>
      <c r="J52" s="2">
        <f t="shared" si="3"/>
        <v>157924.30794510522</v>
      </c>
      <c r="K52" s="4">
        <v>604</v>
      </c>
    </row>
    <row r="53" spans="1:11" x14ac:dyDescent="0.15">
      <c r="A53" s="4" t="s">
        <v>0</v>
      </c>
      <c r="B53" s="4" t="s">
        <v>90</v>
      </c>
      <c r="C53" s="4" t="s">
        <v>95</v>
      </c>
      <c r="D53" s="4" t="s">
        <v>96</v>
      </c>
      <c r="E53" s="7">
        <v>44860</v>
      </c>
      <c r="F53" s="7">
        <v>45777</v>
      </c>
      <c r="G53" s="5">
        <v>2217858.77</v>
      </c>
      <c r="H53" s="8">
        <v>6684</v>
      </c>
      <c r="I53" s="1">
        <f t="shared" si="2"/>
        <v>9.7546379413524842E-2</v>
      </c>
      <c r="J53" s="2">
        <f t="shared" si="3"/>
        <v>216344.09306403354</v>
      </c>
      <c r="K53" s="4">
        <v>652</v>
      </c>
    </row>
    <row r="54" spans="1:11" x14ac:dyDescent="0.15">
      <c r="A54" s="4" t="s">
        <v>0</v>
      </c>
      <c r="B54" s="4" t="s">
        <v>90</v>
      </c>
      <c r="C54" s="4" t="s">
        <v>101</v>
      </c>
      <c r="D54" s="4" t="s">
        <v>102</v>
      </c>
      <c r="E54" s="7">
        <v>45091</v>
      </c>
      <c r="F54" s="7">
        <v>45961</v>
      </c>
      <c r="G54" s="5">
        <v>83597.87</v>
      </c>
      <c r="H54" s="8">
        <v>2758</v>
      </c>
      <c r="I54" s="1">
        <f t="shared" si="2"/>
        <v>0.45322697606961565</v>
      </c>
      <c r="J54" s="2">
        <f t="shared" si="3"/>
        <v>37888.809825960838</v>
      </c>
      <c r="K54" s="8">
        <v>1250</v>
      </c>
    </row>
    <row r="55" spans="1:11" x14ac:dyDescent="0.15">
      <c r="A55" s="4" t="s">
        <v>0</v>
      </c>
      <c r="B55" s="4" t="s">
        <v>90</v>
      </c>
      <c r="C55" s="4" t="s">
        <v>97</v>
      </c>
      <c r="D55" s="4" t="s">
        <v>98</v>
      </c>
      <c r="E55" s="7">
        <v>44797</v>
      </c>
      <c r="F55" s="7">
        <v>45961</v>
      </c>
      <c r="G55" s="5">
        <v>1678578.58</v>
      </c>
      <c r="H55" s="8">
        <v>7333</v>
      </c>
      <c r="I55" s="1">
        <f t="shared" si="2"/>
        <v>0.40106368471294152</v>
      </c>
      <c r="J55" s="2">
        <f t="shared" si="3"/>
        <v>673216.91037501709</v>
      </c>
      <c r="K55" s="8">
        <v>2941</v>
      </c>
    </row>
    <row r="56" spans="1:11" x14ac:dyDescent="0.15">
      <c r="A56" s="4" t="s">
        <v>0</v>
      </c>
      <c r="B56" s="4" t="s">
        <v>90</v>
      </c>
      <c r="C56" s="4" t="s">
        <v>103</v>
      </c>
      <c r="D56" s="4" t="s">
        <v>104</v>
      </c>
      <c r="E56" s="7">
        <v>45042</v>
      </c>
      <c r="F56" s="7">
        <v>45961</v>
      </c>
      <c r="G56" s="5">
        <v>787855.07</v>
      </c>
      <c r="H56" s="8">
        <v>3533</v>
      </c>
      <c r="I56" s="1">
        <f t="shared" si="2"/>
        <v>0.73337107274271163</v>
      </c>
      <c r="J56" s="2">
        <f t="shared" si="3"/>
        <v>577790.1178516841</v>
      </c>
      <c r="K56" s="8">
        <v>2591</v>
      </c>
    </row>
    <row r="57" spans="1:11" x14ac:dyDescent="0.15">
      <c r="A57" s="4" t="s">
        <v>6</v>
      </c>
      <c r="B57" s="4" t="s">
        <v>111</v>
      </c>
      <c r="C57" s="4" t="s">
        <v>112</v>
      </c>
      <c r="D57" s="4" t="s">
        <v>113</v>
      </c>
      <c r="E57" s="7">
        <v>45351</v>
      </c>
      <c r="F57" s="7">
        <v>45961</v>
      </c>
      <c r="G57" s="5">
        <v>789839.76</v>
      </c>
      <c r="H57" s="8">
        <v>2743</v>
      </c>
      <c r="I57" s="1">
        <f t="shared" si="2"/>
        <v>1</v>
      </c>
      <c r="J57" s="2">
        <f t="shared" si="3"/>
        <v>789839.76</v>
      </c>
      <c r="K57" s="8">
        <v>2743</v>
      </c>
    </row>
    <row r="58" spans="1:11" x14ac:dyDescent="0.15">
      <c r="A58" s="4" t="s">
        <v>6</v>
      </c>
      <c r="B58" s="4" t="s">
        <v>111</v>
      </c>
      <c r="C58" s="4" t="s">
        <v>114</v>
      </c>
      <c r="D58" s="4" t="s">
        <v>115</v>
      </c>
      <c r="E58" s="7">
        <v>45617</v>
      </c>
      <c r="F58" s="7">
        <v>46326</v>
      </c>
      <c r="G58" s="5">
        <v>531084.74</v>
      </c>
      <c r="H58" s="8">
        <v>3169</v>
      </c>
      <c r="I58" s="1">
        <f t="shared" si="2"/>
        <v>1</v>
      </c>
      <c r="J58" s="2">
        <f t="shared" si="3"/>
        <v>531084.74</v>
      </c>
      <c r="K58" s="8">
        <v>3169</v>
      </c>
    </row>
    <row r="59" spans="1:11" x14ac:dyDescent="0.15">
      <c r="A59" s="4" t="s">
        <v>0</v>
      </c>
      <c r="B59" s="4" t="s">
        <v>116</v>
      </c>
      <c r="C59" s="4" t="s">
        <v>117</v>
      </c>
      <c r="D59" s="4" t="s">
        <v>118</v>
      </c>
      <c r="E59" s="7">
        <v>44727</v>
      </c>
      <c r="F59" s="7">
        <v>45961</v>
      </c>
      <c r="G59" s="5">
        <v>782403.7</v>
      </c>
      <c r="H59" s="8">
        <v>3701</v>
      </c>
      <c r="I59" s="1">
        <f t="shared" si="2"/>
        <v>0.15455282356119968</v>
      </c>
      <c r="J59" s="2">
        <f t="shared" si="3"/>
        <v>120922.7009997298</v>
      </c>
      <c r="K59" s="4">
        <v>572</v>
      </c>
    </row>
    <row r="60" spans="1:11" x14ac:dyDescent="0.15">
      <c r="A60" s="4" t="s">
        <v>0</v>
      </c>
      <c r="B60" s="4" t="s">
        <v>119</v>
      </c>
      <c r="C60" s="4" t="s">
        <v>122</v>
      </c>
      <c r="D60" s="4" t="s">
        <v>123</v>
      </c>
      <c r="E60" s="7">
        <v>44545</v>
      </c>
      <c r="F60" s="7">
        <v>45961</v>
      </c>
      <c r="G60" s="5">
        <v>707182.31</v>
      </c>
      <c r="H60" s="8">
        <v>5164</v>
      </c>
      <c r="I60" s="1">
        <f t="shared" si="2"/>
        <v>0.12219209914794733</v>
      </c>
      <c r="J60" s="2">
        <f t="shared" si="3"/>
        <v>86412.09093919443</v>
      </c>
      <c r="K60" s="4">
        <v>631</v>
      </c>
    </row>
    <row r="61" spans="1:11" x14ac:dyDescent="0.15">
      <c r="A61" s="4" t="s">
        <v>0</v>
      </c>
      <c r="B61" s="4" t="s">
        <v>119</v>
      </c>
      <c r="C61" s="4" t="s">
        <v>130</v>
      </c>
      <c r="D61" s="4" t="s">
        <v>131</v>
      </c>
      <c r="E61" s="7">
        <v>45350</v>
      </c>
      <c r="F61" s="7">
        <v>46326</v>
      </c>
      <c r="G61" s="5">
        <v>706403</v>
      </c>
      <c r="H61" s="8">
        <v>4623</v>
      </c>
      <c r="I61" s="1">
        <f t="shared" si="2"/>
        <v>0.22972096041531473</v>
      </c>
      <c r="J61" s="2">
        <f t="shared" si="3"/>
        <v>162275.57560025956</v>
      </c>
      <c r="K61" s="8">
        <v>1062</v>
      </c>
    </row>
    <row r="62" spans="1:11" x14ac:dyDescent="0.15">
      <c r="A62" s="4" t="s">
        <v>6</v>
      </c>
      <c r="B62" s="4" t="s">
        <v>119</v>
      </c>
      <c r="C62" s="4" t="s">
        <v>126</v>
      </c>
      <c r="D62" s="4" t="s">
        <v>127</v>
      </c>
      <c r="E62" s="7">
        <v>45407</v>
      </c>
      <c r="F62" s="7">
        <v>45961</v>
      </c>
      <c r="G62" s="5">
        <v>1444313.28</v>
      </c>
      <c r="H62" s="8">
        <v>3053</v>
      </c>
      <c r="I62" s="1">
        <f t="shared" si="2"/>
        <v>0.7147068457255159</v>
      </c>
      <c r="J62" s="2">
        <f t="shared" si="3"/>
        <v>1032260.5885882739</v>
      </c>
      <c r="K62" s="8">
        <v>2182</v>
      </c>
    </row>
    <row r="63" spans="1:11" x14ac:dyDescent="0.15">
      <c r="A63" s="4" t="s">
        <v>0</v>
      </c>
      <c r="B63" s="4" t="s">
        <v>119</v>
      </c>
      <c r="C63" s="4" t="s">
        <v>134</v>
      </c>
      <c r="D63" s="4" t="s">
        <v>135</v>
      </c>
      <c r="E63" s="7">
        <v>45224</v>
      </c>
      <c r="F63" s="7">
        <v>45961</v>
      </c>
      <c r="G63" s="5">
        <v>921966</v>
      </c>
      <c r="H63" s="8">
        <v>3823</v>
      </c>
      <c r="I63" s="1">
        <f t="shared" si="2"/>
        <v>0.17682448339000784</v>
      </c>
      <c r="J63" s="2">
        <f t="shared" si="3"/>
        <v>163026.16165315197</v>
      </c>
      <c r="K63" s="4">
        <v>676</v>
      </c>
    </row>
    <row r="64" spans="1:11" x14ac:dyDescent="0.15">
      <c r="A64" s="4" t="s">
        <v>15</v>
      </c>
      <c r="B64" s="4" t="s">
        <v>119</v>
      </c>
      <c r="C64" s="4" t="s">
        <v>136</v>
      </c>
      <c r="D64" s="4" t="s">
        <v>137</v>
      </c>
      <c r="E64" s="7">
        <v>45456</v>
      </c>
      <c r="F64" s="7">
        <v>46326</v>
      </c>
      <c r="G64" s="5">
        <v>421432.48</v>
      </c>
      <c r="H64" s="8">
        <v>1016</v>
      </c>
      <c r="I64" s="1">
        <f t="shared" si="2"/>
        <v>1</v>
      </c>
      <c r="J64" s="2">
        <f t="shared" si="3"/>
        <v>421432.48</v>
      </c>
      <c r="K64" s="8">
        <v>1016</v>
      </c>
    </row>
    <row r="65" spans="1:11" x14ac:dyDescent="0.15">
      <c r="A65" s="4" t="s">
        <v>6</v>
      </c>
      <c r="B65" s="4" t="s">
        <v>119</v>
      </c>
      <c r="C65" s="4" t="s">
        <v>124</v>
      </c>
      <c r="D65" s="4" t="s">
        <v>125</v>
      </c>
      <c r="E65" s="7">
        <v>44980</v>
      </c>
      <c r="F65" s="7">
        <v>45777</v>
      </c>
      <c r="G65" s="5">
        <v>1392053</v>
      </c>
      <c r="H65" s="8">
        <v>3377</v>
      </c>
      <c r="I65" s="1">
        <f t="shared" si="2"/>
        <v>1</v>
      </c>
      <c r="J65" s="2">
        <f t="shared" si="3"/>
        <v>1392053</v>
      </c>
      <c r="K65" s="8">
        <v>3377</v>
      </c>
    </row>
    <row r="66" spans="1:11" x14ac:dyDescent="0.15">
      <c r="A66" s="4" t="s">
        <v>0</v>
      </c>
      <c r="B66" s="4" t="s">
        <v>119</v>
      </c>
      <c r="C66" s="4" t="s">
        <v>128</v>
      </c>
      <c r="D66" s="4" t="s">
        <v>129</v>
      </c>
      <c r="E66" s="7">
        <v>45350</v>
      </c>
      <c r="F66" s="7">
        <v>46326</v>
      </c>
      <c r="G66" s="5">
        <v>973793</v>
      </c>
      <c r="H66" s="8">
        <v>3028</v>
      </c>
      <c r="I66" s="1">
        <f t="shared" si="2"/>
        <v>0.15686922060766181</v>
      </c>
      <c r="J66" s="2">
        <f t="shared" si="3"/>
        <v>152758.14894319681</v>
      </c>
      <c r="K66" s="4">
        <v>475</v>
      </c>
    </row>
    <row r="67" spans="1:11" x14ac:dyDescent="0.15">
      <c r="A67" s="4" t="s">
        <v>0</v>
      </c>
      <c r="B67" s="4" t="s">
        <v>119</v>
      </c>
      <c r="C67" s="4" t="s">
        <v>120</v>
      </c>
      <c r="D67" s="4" t="s">
        <v>121</v>
      </c>
      <c r="E67" s="7">
        <v>44706</v>
      </c>
      <c r="F67" s="7">
        <v>45930</v>
      </c>
      <c r="G67" s="5">
        <v>3746163</v>
      </c>
      <c r="H67" s="8">
        <v>11481</v>
      </c>
      <c r="I67" s="1">
        <f t="shared" si="2"/>
        <v>0.36843480533054612</v>
      </c>
      <c r="J67" s="2">
        <f t="shared" si="3"/>
        <v>1380216.8356414947</v>
      </c>
      <c r="K67" s="8">
        <v>4230</v>
      </c>
    </row>
    <row r="68" spans="1:11" x14ac:dyDescent="0.15">
      <c r="A68" s="4" t="s">
        <v>0</v>
      </c>
      <c r="B68" s="4" t="s">
        <v>119</v>
      </c>
      <c r="C68" s="4" t="s">
        <v>132</v>
      </c>
      <c r="D68" s="4" t="s">
        <v>133</v>
      </c>
      <c r="E68" s="7">
        <v>45455</v>
      </c>
      <c r="F68" s="7">
        <v>46660</v>
      </c>
      <c r="G68" s="5">
        <v>1544223</v>
      </c>
      <c r="H68" s="8">
        <v>5175</v>
      </c>
      <c r="I68" s="1">
        <f t="shared" si="2"/>
        <v>0.62164251207729471</v>
      </c>
      <c r="J68" s="2">
        <f t="shared" si="3"/>
        <v>959954.66492753627</v>
      </c>
      <c r="K68" s="8">
        <v>3217</v>
      </c>
    </row>
    <row r="69" spans="1:11" x14ac:dyDescent="0.15">
      <c r="A69" s="4" t="s">
        <v>7</v>
      </c>
      <c r="B69" s="4" t="s">
        <v>138</v>
      </c>
      <c r="C69" s="4" t="s">
        <v>139</v>
      </c>
      <c r="D69" s="4" t="s">
        <v>140</v>
      </c>
      <c r="E69" s="7">
        <v>45175</v>
      </c>
      <c r="F69" s="7">
        <v>45657</v>
      </c>
      <c r="G69" s="5">
        <v>123</v>
      </c>
      <c r="H69" s="4">
        <v>2</v>
      </c>
      <c r="I69" s="1">
        <f t="shared" si="2"/>
        <v>1</v>
      </c>
      <c r="J69" s="2">
        <f t="shared" si="3"/>
        <v>123</v>
      </c>
      <c r="K69" s="4">
        <v>2</v>
      </c>
    </row>
    <row r="70" spans="1:11" x14ac:dyDescent="0.15">
      <c r="A70" s="4" t="s">
        <v>6</v>
      </c>
      <c r="B70" s="4" t="s">
        <v>141</v>
      </c>
      <c r="C70" s="4" t="s">
        <v>144</v>
      </c>
      <c r="D70" s="4" t="s">
        <v>145</v>
      </c>
      <c r="E70" s="7">
        <v>45246</v>
      </c>
      <c r="F70" s="7">
        <v>45961</v>
      </c>
      <c r="G70" s="5">
        <v>2483676</v>
      </c>
      <c r="H70" s="8">
        <v>5905</v>
      </c>
      <c r="I70" s="1">
        <f t="shared" si="2"/>
        <v>0.93818797629127859</v>
      </c>
      <c r="J70" s="2">
        <f t="shared" si="3"/>
        <v>2330154.9602032178</v>
      </c>
      <c r="K70" s="8">
        <v>5540</v>
      </c>
    </row>
    <row r="71" spans="1:11" x14ac:dyDescent="0.15">
      <c r="A71" s="4" t="s">
        <v>0</v>
      </c>
      <c r="B71" s="4" t="s">
        <v>141</v>
      </c>
      <c r="C71" s="4" t="s">
        <v>142</v>
      </c>
      <c r="D71" s="4" t="s">
        <v>143</v>
      </c>
      <c r="E71" s="7">
        <v>44342</v>
      </c>
      <c r="F71" s="7">
        <v>45961</v>
      </c>
      <c r="G71" s="5">
        <v>1766221.99</v>
      </c>
      <c r="H71" s="8">
        <v>5697</v>
      </c>
      <c r="I71" s="1">
        <f t="shared" si="2"/>
        <v>0.14305774969282078</v>
      </c>
      <c r="J71" s="2">
        <f t="shared" si="3"/>
        <v>252671.74334737583</v>
      </c>
      <c r="K71" s="4">
        <v>815</v>
      </c>
    </row>
    <row r="72" spans="1:11" x14ac:dyDescent="0.15">
      <c r="A72" s="4" t="s">
        <v>6</v>
      </c>
      <c r="B72" s="4" t="s">
        <v>146</v>
      </c>
      <c r="C72" s="4" t="s">
        <v>149</v>
      </c>
      <c r="D72" s="4" t="s">
        <v>150</v>
      </c>
      <c r="E72" s="7">
        <v>45351</v>
      </c>
      <c r="F72" s="7">
        <v>45961</v>
      </c>
      <c r="G72" s="5">
        <v>3434429</v>
      </c>
      <c r="H72" s="8">
        <v>6716</v>
      </c>
      <c r="I72" s="1">
        <f t="shared" ref="I72:I103" si="4">K72/H72</f>
        <v>0.22647409172126265</v>
      </c>
      <c r="J72" s="2">
        <f t="shared" ref="J72:J103" si="5">I72*G72</f>
        <v>777809.18835616438</v>
      </c>
      <c r="K72" s="8">
        <v>1521</v>
      </c>
    </row>
    <row r="73" spans="1:11" x14ac:dyDescent="0.15">
      <c r="A73" s="4" t="s">
        <v>6</v>
      </c>
      <c r="B73" s="4" t="s">
        <v>146</v>
      </c>
      <c r="C73" s="4" t="s">
        <v>147</v>
      </c>
      <c r="D73" s="4" t="s">
        <v>148</v>
      </c>
      <c r="E73" s="7">
        <v>45274</v>
      </c>
      <c r="F73" s="7">
        <v>45961</v>
      </c>
      <c r="G73" s="5">
        <v>2805351.99</v>
      </c>
      <c r="H73" s="8">
        <v>5540</v>
      </c>
      <c r="I73" s="1">
        <f t="shared" si="4"/>
        <v>1</v>
      </c>
      <c r="J73" s="2">
        <f t="shared" si="5"/>
        <v>2805351.99</v>
      </c>
      <c r="K73" s="8">
        <v>5540</v>
      </c>
    </row>
    <row r="74" spans="1:11" x14ac:dyDescent="0.15">
      <c r="A74" s="4" t="s">
        <v>6</v>
      </c>
      <c r="B74" s="4" t="s">
        <v>146</v>
      </c>
      <c r="C74" s="4" t="s">
        <v>155</v>
      </c>
      <c r="D74" s="4" t="s">
        <v>156</v>
      </c>
      <c r="E74" s="7">
        <v>45645</v>
      </c>
      <c r="F74" s="7">
        <v>46691</v>
      </c>
      <c r="G74" s="5">
        <v>4123334</v>
      </c>
      <c r="H74" s="8">
        <v>8087</v>
      </c>
      <c r="I74" s="1">
        <f t="shared" si="4"/>
        <v>1</v>
      </c>
      <c r="J74" s="2">
        <f t="shared" si="5"/>
        <v>4123334</v>
      </c>
      <c r="K74" s="8">
        <v>8087</v>
      </c>
    </row>
    <row r="75" spans="1:11" x14ac:dyDescent="0.15">
      <c r="A75" s="4" t="s">
        <v>6</v>
      </c>
      <c r="B75" s="4" t="s">
        <v>146</v>
      </c>
      <c r="C75" s="4" t="s">
        <v>153</v>
      </c>
      <c r="D75" s="4" t="s">
        <v>154</v>
      </c>
      <c r="E75" s="7">
        <v>45456</v>
      </c>
      <c r="F75" s="7">
        <v>45961</v>
      </c>
      <c r="G75" s="5">
        <v>1906072</v>
      </c>
      <c r="H75" s="8">
        <v>3663</v>
      </c>
      <c r="I75" s="1">
        <f t="shared" si="4"/>
        <v>0.53316953316953319</v>
      </c>
      <c r="J75" s="2">
        <f t="shared" si="5"/>
        <v>1016259.5184275184</v>
      </c>
      <c r="K75" s="8">
        <v>1953</v>
      </c>
    </row>
    <row r="76" spans="1:11" x14ac:dyDescent="0.15">
      <c r="A76" s="4" t="s">
        <v>6</v>
      </c>
      <c r="B76" s="4" t="s">
        <v>146</v>
      </c>
      <c r="C76" s="4" t="s">
        <v>151</v>
      </c>
      <c r="D76" s="4" t="s">
        <v>152</v>
      </c>
      <c r="E76" s="7">
        <v>45561</v>
      </c>
      <c r="F76" s="7">
        <v>46326</v>
      </c>
      <c r="G76" s="5">
        <v>1451714</v>
      </c>
      <c r="H76" s="8">
        <v>4554</v>
      </c>
      <c r="I76" s="1">
        <f t="shared" si="4"/>
        <v>1</v>
      </c>
      <c r="J76" s="2">
        <f t="shared" si="5"/>
        <v>1451714</v>
      </c>
      <c r="K76" s="8">
        <v>4554</v>
      </c>
    </row>
    <row r="77" spans="1:11" x14ac:dyDescent="0.15">
      <c r="A77" s="4" t="s">
        <v>6</v>
      </c>
      <c r="B77" s="4" t="s">
        <v>157</v>
      </c>
      <c r="C77" s="4" t="s">
        <v>174</v>
      </c>
      <c r="D77" s="4" t="s">
        <v>175</v>
      </c>
      <c r="E77" s="7">
        <v>44882</v>
      </c>
      <c r="F77" s="7">
        <v>45961</v>
      </c>
      <c r="G77" s="5">
        <v>2919418.91</v>
      </c>
      <c r="H77" s="8">
        <v>7188</v>
      </c>
      <c r="I77" s="1">
        <f t="shared" si="4"/>
        <v>0.55509181969949917</v>
      </c>
      <c r="J77" s="2">
        <f t="shared" si="5"/>
        <v>1620545.5552170284</v>
      </c>
      <c r="K77" s="8">
        <v>3990</v>
      </c>
    </row>
    <row r="78" spans="1:11" x14ac:dyDescent="0.15">
      <c r="A78" s="4" t="s">
        <v>6</v>
      </c>
      <c r="B78" s="4" t="s">
        <v>157</v>
      </c>
      <c r="C78" s="4" t="s">
        <v>186</v>
      </c>
      <c r="D78" s="4" t="s">
        <v>187</v>
      </c>
      <c r="E78" s="7">
        <v>45169</v>
      </c>
      <c r="F78" s="7">
        <v>46326</v>
      </c>
      <c r="G78" s="5">
        <v>1071632.77</v>
      </c>
      <c r="H78" s="8">
        <v>3068</v>
      </c>
      <c r="I78" s="1">
        <f t="shared" si="4"/>
        <v>3.2594524119947848E-4</v>
      </c>
      <c r="J78" s="2">
        <f t="shared" si="5"/>
        <v>349.29360169491525</v>
      </c>
      <c r="K78" s="4">
        <v>1</v>
      </c>
    </row>
    <row r="79" spans="1:11" x14ac:dyDescent="0.15">
      <c r="A79" s="4" t="s">
        <v>15</v>
      </c>
      <c r="B79" s="4" t="s">
        <v>157</v>
      </c>
      <c r="C79" s="4" t="s">
        <v>172</v>
      </c>
      <c r="D79" s="4" t="s">
        <v>173</v>
      </c>
      <c r="E79" s="7">
        <v>45043</v>
      </c>
      <c r="F79" s="7">
        <v>45688</v>
      </c>
      <c r="G79" s="5">
        <v>1942705.95</v>
      </c>
      <c r="H79" s="8">
        <v>4008</v>
      </c>
      <c r="I79" s="1">
        <f t="shared" si="4"/>
        <v>1.9461077844311378E-2</v>
      </c>
      <c r="J79" s="2">
        <f t="shared" si="5"/>
        <v>37807.151721556889</v>
      </c>
      <c r="K79" s="4">
        <v>78</v>
      </c>
    </row>
    <row r="80" spans="1:11" x14ac:dyDescent="0.15">
      <c r="A80" s="4" t="s">
        <v>6</v>
      </c>
      <c r="B80" s="4" t="s">
        <v>157</v>
      </c>
      <c r="C80" s="4" t="s">
        <v>182</v>
      </c>
      <c r="D80" s="4" t="s">
        <v>183</v>
      </c>
      <c r="E80" s="7">
        <v>45071</v>
      </c>
      <c r="F80" s="7">
        <v>45961</v>
      </c>
      <c r="G80" s="5">
        <v>1374978.72</v>
      </c>
      <c r="H80" s="8">
        <v>6787</v>
      </c>
      <c r="I80" s="1">
        <f t="shared" si="4"/>
        <v>1</v>
      </c>
      <c r="J80" s="2">
        <f t="shared" si="5"/>
        <v>1374978.72</v>
      </c>
      <c r="K80" s="8">
        <v>6787</v>
      </c>
    </row>
    <row r="81" spans="1:11" x14ac:dyDescent="0.15">
      <c r="A81" s="4" t="s">
        <v>7</v>
      </c>
      <c r="B81" s="4" t="s">
        <v>157</v>
      </c>
      <c r="C81" s="4" t="s">
        <v>178</v>
      </c>
      <c r="D81" s="4" t="s">
        <v>179</v>
      </c>
      <c r="E81" s="7">
        <v>45223</v>
      </c>
      <c r="F81" s="7">
        <v>45961</v>
      </c>
      <c r="G81" s="5">
        <v>2859712.44</v>
      </c>
      <c r="H81" s="8">
        <v>6945</v>
      </c>
      <c r="I81" s="1">
        <f t="shared" si="4"/>
        <v>0.88581713462922962</v>
      </c>
      <c r="J81" s="2">
        <f t="shared" si="5"/>
        <v>2533182.2794643627</v>
      </c>
      <c r="K81" s="8">
        <v>6152</v>
      </c>
    </row>
    <row r="82" spans="1:11" x14ac:dyDescent="0.15">
      <c r="A82" s="4" t="s">
        <v>7</v>
      </c>
      <c r="B82" s="4" t="s">
        <v>157</v>
      </c>
      <c r="C82" s="4" t="s">
        <v>166</v>
      </c>
      <c r="D82" s="4" t="s">
        <v>167</v>
      </c>
      <c r="E82" s="7">
        <v>45643</v>
      </c>
      <c r="F82" s="7">
        <v>46691</v>
      </c>
      <c r="G82" s="5">
        <v>4342401.76</v>
      </c>
      <c r="H82" s="8">
        <v>7215</v>
      </c>
      <c r="I82" s="1">
        <f t="shared" si="4"/>
        <v>1</v>
      </c>
      <c r="J82" s="2">
        <f t="shared" si="5"/>
        <v>4342401.76</v>
      </c>
      <c r="K82" s="8">
        <v>7215</v>
      </c>
    </row>
    <row r="83" spans="1:11" x14ac:dyDescent="0.15">
      <c r="A83" s="4" t="s">
        <v>7</v>
      </c>
      <c r="B83" s="4" t="s">
        <v>157</v>
      </c>
      <c r="C83" s="4" t="s">
        <v>170</v>
      </c>
      <c r="D83" s="4" t="s">
        <v>171</v>
      </c>
      <c r="E83" s="7">
        <v>45167</v>
      </c>
      <c r="F83" s="7">
        <v>45991</v>
      </c>
      <c r="G83" s="5">
        <v>1032041.81</v>
      </c>
      <c r="H83" s="8">
        <v>2453</v>
      </c>
      <c r="I83" s="1">
        <f t="shared" si="4"/>
        <v>1</v>
      </c>
      <c r="J83" s="2">
        <f t="shared" si="5"/>
        <v>1032041.81</v>
      </c>
      <c r="K83" s="8">
        <v>2453</v>
      </c>
    </row>
    <row r="84" spans="1:11" x14ac:dyDescent="0.15">
      <c r="A84" s="4" t="s">
        <v>7</v>
      </c>
      <c r="B84" s="4" t="s">
        <v>157</v>
      </c>
      <c r="C84" s="4" t="s">
        <v>176</v>
      </c>
      <c r="D84" s="4" t="s">
        <v>177</v>
      </c>
      <c r="E84" s="7">
        <v>45244</v>
      </c>
      <c r="F84" s="7">
        <v>46326</v>
      </c>
      <c r="G84" s="5">
        <v>4011679.18</v>
      </c>
      <c r="H84" s="8">
        <v>10658</v>
      </c>
      <c r="I84" s="1">
        <f t="shared" si="4"/>
        <v>1</v>
      </c>
      <c r="J84" s="2">
        <f t="shared" si="5"/>
        <v>4011679.18</v>
      </c>
      <c r="K84" s="8">
        <v>10658</v>
      </c>
    </row>
    <row r="85" spans="1:11" x14ac:dyDescent="0.15">
      <c r="A85" s="4" t="s">
        <v>7</v>
      </c>
      <c r="B85" s="4" t="s">
        <v>157</v>
      </c>
      <c r="C85" s="4" t="s">
        <v>168</v>
      </c>
      <c r="D85" s="4" t="s">
        <v>169</v>
      </c>
      <c r="E85" s="7">
        <v>45090</v>
      </c>
      <c r="F85" s="7">
        <v>45961</v>
      </c>
      <c r="G85" s="5">
        <v>2480341.13</v>
      </c>
      <c r="H85" s="8">
        <v>5162</v>
      </c>
      <c r="I85" s="1">
        <f t="shared" si="4"/>
        <v>0.29775280898876405</v>
      </c>
      <c r="J85" s="2">
        <f t="shared" si="5"/>
        <v>738528.53870786517</v>
      </c>
      <c r="K85" s="8">
        <v>1537</v>
      </c>
    </row>
    <row r="86" spans="1:11" x14ac:dyDescent="0.15">
      <c r="A86" s="4" t="s">
        <v>0</v>
      </c>
      <c r="B86" s="4" t="s">
        <v>157</v>
      </c>
      <c r="C86" s="4" t="s">
        <v>162</v>
      </c>
      <c r="D86" s="4" t="s">
        <v>163</v>
      </c>
      <c r="E86" s="7">
        <v>45245</v>
      </c>
      <c r="F86" s="7">
        <v>45961</v>
      </c>
      <c r="G86" s="5">
        <v>2894923.03</v>
      </c>
      <c r="H86" s="8">
        <v>6240</v>
      </c>
      <c r="I86" s="1">
        <f t="shared" si="4"/>
        <v>0.88173076923076921</v>
      </c>
      <c r="J86" s="2">
        <f t="shared" si="5"/>
        <v>2552542.7101057689</v>
      </c>
      <c r="K86" s="8">
        <v>5502</v>
      </c>
    </row>
    <row r="87" spans="1:11" x14ac:dyDescent="0.15">
      <c r="A87" s="4" t="s">
        <v>0</v>
      </c>
      <c r="B87" s="4" t="s">
        <v>157</v>
      </c>
      <c r="C87" s="4" t="s">
        <v>164</v>
      </c>
      <c r="D87" s="4" t="s">
        <v>165</v>
      </c>
      <c r="E87" s="7">
        <v>45091</v>
      </c>
      <c r="F87" s="7">
        <v>45961</v>
      </c>
      <c r="G87" s="5">
        <v>2103204.23</v>
      </c>
      <c r="H87" s="8">
        <v>4944</v>
      </c>
      <c r="I87" s="1">
        <f t="shared" si="4"/>
        <v>8.535598705501618E-2</v>
      </c>
      <c r="J87" s="2">
        <f t="shared" si="5"/>
        <v>179521.07302993527</v>
      </c>
      <c r="K87" s="4">
        <v>422</v>
      </c>
    </row>
    <row r="88" spans="1:11" x14ac:dyDescent="0.15">
      <c r="A88" s="4" t="s">
        <v>6</v>
      </c>
      <c r="B88" s="4" t="s">
        <v>157</v>
      </c>
      <c r="C88" s="4" t="s">
        <v>196</v>
      </c>
      <c r="D88" s="4" t="s">
        <v>197</v>
      </c>
      <c r="E88" s="7">
        <v>45561</v>
      </c>
      <c r="F88" s="7">
        <v>46326</v>
      </c>
      <c r="G88" s="5">
        <v>1633791.5</v>
      </c>
      <c r="H88" s="8">
        <v>4023</v>
      </c>
      <c r="I88" s="1">
        <f t="shared" si="4"/>
        <v>1</v>
      </c>
      <c r="J88" s="2">
        <f t="shared" si="5"/>
        <v>1633791.5</v>
      </c>
      <c r="K88" s="8">
        <v>4023</v>
      </c>
    </row>
    <row r="89" spans="1:11" x14ac:dyDescent="0.15">
      <c r="A89" s="4" t="s">
        <v>6</v>
      </c>
      <c r="B89" s="4" t="s">
        <v>157</v>
      </c>
      <c r="C89" s="4" t="s">
        <v>194</v>
      </c>
      <c r="D89" s="4" t="s">
        <v>195</v>
      </c>
      <c r="E89" s="7">
        <v>45316</v>
      </c>
      <c r="F89" s="7">
        <v>46326</v>
      </c>
      <c r="G89" s="5">
        <v>1936162.41</v>
      </c>
      <c r="H89" s="8">
        <v>6537</v>
      </c>
      <c r="I89" s="1">
        <f t="shared" si="4"/>
        <v>0.94156340829126506</v>
      </c>
      <c r="J89" s="2">
        <f t="shared" si="5"/>
        <v>1823019.6777650297</v>
      </c>
      <c r="K89" s="8">
        <v>6155</v>
      </c>
    </row>
    <row r="90" spans="1:11" x14ac:dyDescent="0.15">
      <c r="A90" s="4" t="s">
        <v>0</v>
      </c>
      <c r="B90" s="4" t="s">
        <v>157</v>
      </c>
      <c r="C90" s="4" t="s">
        <v>160</v>
      </c>
      <c r="D90" s="4" t="s">
        <v>161</v>
      </c>
      <c r="E90" s="7">
        <v>44251</v>
      </c>
      <c r="F90" s="7">
        <v>45777</v>
      </c>
      <c r="G90" s="5">
        <v>2387841.4500000002</v>
      </c>
      <c r="H90" s="8">
        <v>8627</v>
      </c>
      <c r="I90" s="1">
        <f t="shared" si="4"/>
        <v>6.6419381013098411E-2</v>
      </c>
      <c r="J90" s="2">
        <f t="shared" si="5"/>
        <v>158598.95106641939</v>
      </c>
      <c r="K90" s="4">
        <v>573</v>
      </c>
    </row>
    <row r="91" spans="1:11" x14ac:dyDescent="0.15">
      <c r="A91" s="4" t="s">
        <v>6</v>
      </c>
      <c r="B91" s="4" t="s">
        <v>157</v>
      </c>
      <c r="C91" s="4" t="s">
        <v>192</v>
      </c>
      <c r="D91" s="4" t="s">
        <v>193</v>
      </c>
      <c r="E91" s="7">
        <v>45316</v>
      </c>
      <c r="F91" s="7">
        <v>46142</v>
      </c>
      <c r="G91" s="5">
        <v>1525339.86</v>
      </c>
      <c r="H91" s="8">
        <v>4897</v>
      </c>
      <c r="I91" s="1">
        <f t="shared" si="4"/>
        <v>0.81519297529099444</v>
      </c>
      <c r="J91" s="2">
        <f t="shared" si="5"/>
        <v>1243446.3388033491</v>
      </c>
      <c r="K91" s="8">
        <v>3992</v>
      </c>
    </row>
    <row r="92" spans="1:11" x14ac:dyDescent="0.15">
      <c r="A92" s="4" t="s">
        <v>6</v>
      </c>
      <c r="B92" s="4" t="s">
        <v>157</v>
      </c>
      <c r="C92" s="4" t="s">
        <v>198</v>
      </c>
      <c r="D92" s="4" t="s">
        <v>199</v>
      </c>
      <c r="E92" s="7">
        <v>45596</v>
      </c>
      <c r="F92" s="7">
        <v>46326</v>
      </c>
      <c r="G92" s="5">
        <v>1809850.19</v>
      </c>
      <c r="H92" s="8">
        <v>3038</v>
      </c>
      <c r="I92" s="1">
        <f t="shared" si="4"/>
        <v>1</v>
      </c>
      <c r="J92" s="2">
        <f t="shared" si="5"/>
        <v>1809850.19</v>
      </c>
      <c r="K92" s="8">
        <v>3038</v>
      </c>
    </row>
    <row r="93" spans="1:11" x14ac:dyDescent="0.15">
      <c r="A93" s="4" t="s">
        <v>0</v>
      </c>
      <c r="B93" s="4" t="s">
        <v>157</v>
      </c>
      <c r="C93" s="4" t="s">
        <v>184</v>
      </c>
      <c r="D93" s="4" t="s">
        <v>185</v>
      </c>
      <c r="E93" s="7">
        <v>45133</v>
      </c>
      <c r="F93" s="7">
        <v>45657</v>
      </c>
      <c r="G93" s="5">
        <v>342778.59</v>
      </c>
      <c r="H93" s="8">
        <v>1048</v>
      </c>
      <c r="I93" s="1">
        <f t="shared" si="4"/>
        <v>1</v>
      </c>
      <c r="J93" s="2">
        <f t="shared" si="5"/>
        <v>342778.59</v>
      </c>
      <c r="K93" s="8">
        <v>1048</v>
      </c>
    </row>
    <row r="94" spans="1:11" x14ac:dyDescent="0.15">
      <c r="A94" s="4" t="s">
        <v>7</v>
      </c>
      <c r="B94" s="4" t="s">
        <v>157</v>
      </c>
      <c r="C94" s="4" t="s">
        <v>158</v>
      </c>
      <c r="D94" s="4" t="s">
        <v>159</v>
      </c>
      <c r="E94" s="7">
        <v>45405</v>
      </c>
      <c r="F94" s="7">
        <v>46326</v>
      </c>
      <c r="G94" s="5">
        <v>953885.67</v>
      </c>
      <c r="H94" s="8">
        <v>2804</v>
      </c>
      <c r="I94" s="1">
        <f t="shared" si="4"/>
        <v>0.92689015691868759</v>
      </c>
      <c r="J94" s="2">
        <f t="shared" si="5"/>
        <v>884147.23834878753</v>
      </c>
      <c r="K94" s="8">
        <v>2599</v>
      </c>
    </row>
    <row r="95" spans="1:11" x14ac:dyDescent="0.15">
      <c r="A95" s="4" t="s">
        <v>6</v>
      </c>
      <c r="B95" s="4" t="s">
        <v>157</v>
      </c>
      <c r="C95" s="4" t="s">
        <v>188</v>
      </c>
      <c r="D95" s="4" t="s">
        <v>189</v>
      </c>
      <c r="E95" s="7">
        <v>45197</v>
      </c>
      <c r="F95" s="7">
        <v>45961</v>
      </c>
      <c r="G95" s="5">
        <v>1781326.92</v>
      </c>
      <c r="H95" s="8">
        <v>4462</v>
      </c>
      <c r="I95" s="1">
        <f t="shared" si="4"/>
        <v>0.84648139847601978</v>
      </c>
      <c r="J95" s="2">
        <f t="shared" si="5"/>
        <v>1507860.102384581</v>
      </c>
      <c r="K95" s="8">
        <v>3777</v>
      </c>
    </row>
    <row r="96" spans="1:11" x14ac:dyDescent="0.15">
      <c r="A96" s="4" t="s">
        <v>7</v>
      </c>
      <c r="B96" s="4" t="s">
        <v>157</v>
      </c>
      <c r="C96" s="4" t="s">
        <v>180</v>
      </c>
      <c r="D96" s="4" t="s">
        <v>181</v>
      </c>
      <c r="E96" s="7">
        <v>45272</v>
      </c>
      <c r="F96" s="7">
        <v>45961</v>
      </c>
      <c r="G96" s="5">
        <v>4520103.74</v>
      </c>
      <c r="H96" s="8">
        <v>7204</v>
      </c>
      <c r="I96" s="1">
        <f t="shared" si="4"/>
        <v>1</v>
      </c>
      <c r="J96" s="2">
        <f t="shared" si="5"/>
        <v>4520103.74</v>
      </c>
      <c r="K96" s="8">
        <v>7204</v>
      </c>
    </row>
    <row r="97" spans="1:11" x14ac:dyDescent="0.15">
      <c r="A97" s="4" t="s">
        <v>0</v>
      </c>
      <c r="B97" s="4" t="s">
        <v>157</v>
      </c>
      <c r="C97" s="4" t="s">
        <v>190</v>
      </c>
      <c r="D97" s="4" t="s">
        <v>191</v>
      </c>
      <c r="E97" s="7">
        <v>45644</v>
      </c>
      <c r="F97" s="7">
        <v>46691</v>
      </c>
      <c r="G97" s="5">
        <v>3662425.46</v>
      </c>
      <c r="H97" s="8">
        <v>6150</v>
      </c>
      <c r="I97" s="1">
        <f t="shared" si="4"/>
        <v>1</v>
      </c>
      <c r="J97" s="2">
        <f t="shared" si="5"/>
        <v>3662425.46</v>
      </c>
      <c r="K97" s="8">
        <v>6150</v>
      </c>
    </row>
    <row r="98" spans="1:11" x14ac:dyDescent="0.15">
      <c r="A98" s="4" t="s">
        <v>11</v>
      </c>
      <c r="B98" s="4" t="s">
        <v>200</v>
      </c>
      <c r="C98" s="4" t="s">
        <v>203</v>
      </c>
      <c r="D98" s="4" t="s">
        <v>204</v>
      </c>
      <c r="E98" s="7">
        <v>45350</v>
      </c>
      <c r="F98" s="7">
        <v>46112</v>
      </c>
      <c r="G98" s="5">
        <v>793893</v>
      </c>
      <c r="H98" s="8">
        <v>1192</v>
      </c>
      <c r="I98" s="1">
        <f t="shared" si="4"/>
        <v>1</v>
      </c>
      <c r="J98" s="2">
        <f t="shared" si="5"/>
        <v>793893</v>
      </c>
      <c r="K98" s="8">
        <v>1192</v>
      </c>
    </row>
    <row r="99" spans="1:11" x14ac:dyDescent="0.15">
      <c r="A99" s="4" t="s">
        <v>11</v>
      </c>
      <c r="B99" s="4" t="s">
        <v>200</v>
      </c>
      <c r="C99" s="4" t="s">
        <v>201</v>
      </c>
      <c r="D99" s="4" t="s">
        <v>202</v>
      </c>
      <c r="E99" s="7">
        <v>44951</v>
      </c>
      <c r="F99" s="7">
        <v>45747</v>
      </c>
      <c r="G99" s="5">
        <v>488134</v>
      </c>
      <c r="H99" s="8">
        <v>1549</v>
      </c>
      <c r="I99" s="1">
        <f t="shared" si="4"/>
        <v>0.93737895416397676</v>
      </c>
      <c r="J99" s="2">
        <f t="shared" si="5"/>
        <v>457566.53841187863</v>
      </c>
      <c r="K99" s="8">
        <v>1452</v>
      </c>
    </row>
    <row r="100" spans="1:11" x14ac:dyDescent="0.15">
      <c r="A100" s="4" t="s">
        <v>6</v>
      </c>
      <c r="B100" s="4" t="s">
        <v>205</v>
      </c>
      <c r="C100" s="4" t="s">
        <v>206</v>
      </c>
      <c r="D100" s="4" t="s">
        <v>207</v>
      </c>
      <c r="E100" s="7">
        <v>45456</v>
      </c>
      <c r="F100" s="7">
        <v>45688</v>
      </c>
      <c r="G100" s="5">
        <v>30192.19</v>
      </c>
      <c r="H100" s="4">
        <v>735</v>
      </c>
      <c r="I100" s="1">
        <f t="shared" si="4"/>
        <v>1</v>
      </c>
      <c r="J100" s="2">
        <f t="shared" si="5"/>
        <v>30192.19</v>
      </c>
      <c r="K100" s="4">
        <v>735</v>
      </c>
    </row>
    <row r="101" spans="1:11" x14ac:dyDescent="0.15">
      <c r="A101" s="4" t="s">
        <v>6</v>
      </c>
      <c r="B101" s="4" t="s">
        <v>208</v>
      </c>
      <c r="C101" s="4" t="s">
        <v>209</v>
      </c>
      <c r="D101" s="4" t="s">
        <v>210</v>
      </c>
      <c r="E101" s="7">
        <v>45225</v>
      </c>
      <c r="F101" s="7">
        <v>45961</v>
      </c>
      <c r="G101" s="5">
        <v>1561668.54</v>
      </c>
      <c r="H101" s="8">
        <v>4206</v>
      </c>
      <c r="I101" s="1">
        <f t="shared" si="4"/>
        <v>7.1326676176890159E-4</v>
      </c>
      <c r="J101" s="2">
        <f t="shared" si="5"/>
        <v>1113.8862624821684</v>
      </c>
      <c r="K101" s="4">
        <v>3</v>
      </c>
    </row>
    <row r="102" spans="1:11" x14ac:dyDescent="0.15">
      <c r="A102" s="4" t="s">
        <v>6</v>
      </c>
      <c r="B102" s="4" t="s">
        <v>208</v>
      </c>
      <c r="C102" s="4" t="s">
        <v>211</v>
      </c>
      <c r="D102" s="4" t="s">
        <v>212</v>
      </c>
      <c r="E102" s="7">
        <v>45561</v>
      </c>
      <c r="F102" s="7">
        <v>46691</v>
      </c>
      <c r="G102" s="5">
        <v>1710982.54</v>
      </c>
      <c r="H102" s="8">
        <v>4258</v>
      </c>
      <c r="I102" s="1">
        <f t="shared" si="4"/>
        <v>1</v>
      </c>
      <c r="J102" s="2">
        <f t="shared" si="5"/>
        <v>1710982.54</v>
      </c>
      <c r="K102" s="8">
        <v>4258</v>
      </c>
    </row>
    <row r="103" spans="1:11" x14ac:dyDescent="0.15">
      <c r="A103" s="4" t="s">
        <v>7</v>
      </c>
      <c r="B103" s="4" t="s">
        <v>213</v>
      </c>
      <c r="C103" s="4" t="s">
        <v>214</v>
      </c>
      <c r="D103" s="4" t="s">
        <v>215</v>
      </c>
      <c r="E103" s="7">
        <v>45454</v>
      </c>
      <c r="F103" s="7">
        <v>46326</v>
      </c>
      <c r="G103" s="5">
        <v>1464025.01</v>
      </c>
      <c r="H103" s="8">
        <v>4963</v>
      </c>
      <c r="I103" s="1">
        <f t="shared" si="4"/>
        <v>1</v>
      </c>
      <c r="J103" s="2">
        <f t="shared" si="5"/>
        <v>1464025.01</v>
      </c>
      <c r="K103" s="8">
        <v>4963</v>
      </c>
    </row>
    <row r="104" spans="1:11" x14ac:dyDescent="0.15">
      <c r="A104" s="4" t="s">
        <v>11</v>
      </c>
      <c r="B104" s="4" t="s">
        <v>216</v>
      </c>
      <c r="C104" s="4" t="s">
        <v>217</v>
      </c>
      <c r="D104" s="4" t="s">
        <v>218</v>
      </c>
      <c r="E104" s="7">
        <v>45616</v>
      </c>
      <c r="F104" s="7">
        <v>46112</v>
      </c>
      <c r="G104" s="5">
        <v>25155</v>
      </c>
      <c r="H104" s="4">
        <v>18</v>
      </c>
      <c r="I104" s="1">
        <f t="shared" ref="I104:I135" si="6">K104/H104</f>
        <v>0.27777777777777779</v>
      </c>
      <c r="J104" s="2">
        <f t="shared" ref="J104:J135" si="7">I104*G104</f>
        <v>6987.5</v>
      </c>
      <c r="K104" s="4">
        <v>5</v>
      </c>
    </row>
    <row r="105" spans="1:11" x14ac:dyDescent="0.15">
      <c r="A105" s="4" t="s">
        <v>11</v>
      </c>
      <c r="B105" s="4" t="s">
        <v>219</v>
      </c>
      <c r="C105" s="4" t="s">
        <v>272</v>
      </c>
      <c r="D105" s="4" t="s">
        <v>273</v>
      </c>
      <c r="E105" s="7">
        <v>45315</v>
      </c>
      <c r="F105" s="7">
        <v>46112</v>
      </c>
      <c r="G105" s="5">
        <v>1075902</v>
      </c>
      <c r="H105" s="8">
        <v>3054</v>
      </c>
      <c r="I105" s="1">
        <f t="shared" si="6"/>
        <v>1</v>
      </c>
      <c r="J105" s="2">
        <f t="shared" si="7"/>
        <v>1075902</v>
      </c>
      <c r="K105" s="8">
        <v>3054</v>
      </c>
    </row>
    <row r="106" spans="1:11" x14ac:dyDescent="0.15">
      <c r="A106" s="4" t="s">
        <v>11</v>
      </c>
      <c r="B106" s="4" t="s">
        <v>219</v>
      </c>
      <c r="C106" s="4" t="s">
        <v>270</v>
      </c>
      <c r="D106" s="4" t="s">
        <v>271</v>
      </c>
      <c r="E106" s="7">
        <v>45273</v>
      </c>
      <c r="F106" s="7">
        <v>46112</v>
      </c>
      <c r="G106" s="5">
        <v>745893</v>
      </c>
      <c r="H106" s="4">
        <v>987</v>
      </c>
      <c r="I106" s="1">
        <f t="shared" si="6"/>
        <v>1</v>
      </c>
      <c r="J106" s="2">
        <f t="shared" si="7"/>
        <v>745893</v>
      </c>
      <c r="K106" s="4">
        <v>987</v>
      </c>
    </row>
    <row r="107" spans="1:11" x14ac:dyDescent="0.15">
      <c r="A107" s="4" t="s">
        <v>0</v>
      </c>
      <c r="B107" s="4" t="s">
        <v>219</v>
      </c>
      <c r="C107" s="4" t="s">
        <v>286</v>
      </c>
      <c r="D107" s="4" t="s">
        <v>287</v>
      </c>
      <c r="E107" s="7">
        <v>45595</v>
      </c>
      <c r="F107" s="7">
        <v>46326</v>
      </c>
      <c r="G107" s="5">
        <v>1636708</v>
      </c>
      <c r="H107" s="8">
        <v>6302</v>
      </c>
      <c r="I107" s="1">
        <f t="shared" si="6"/>
        <v>1</v>
      </c>
      <c r="J107" s="2">
        <f t="shared" si="7"/>
        <v>1636708</v>
      </c>
      <c r="K107" s="8">
        <v>6302</v>
      </c>
    </row>
    <row r="108" spans="1:11" x14ac:dyDescent="0.15">
      <c r="A108" s="4" t="s">
        <v>11</v>
      </c>
      <c r="B108" s="4" t="s">
        <v>219</v>
      </c>
      <c r="C108" s="4" t="s">
        <v>228</v>
      </c>
      <c r="D108" s="4" t="s">
        <v>229</v>
      </c>
      <c r="E108" s="7">
        <v>44727</v>
      </c>
      <c r="F108" s="7">
        <v>45747</v>
      </c>
      <c r="G108" s="5">
        <v>977579.74</v>
      </c>
      <c r="H108" s="8">
        <v>2725</v>
      </c>
      <c r="I108" s="1">
        <f t="shared" si="6"/>
        <v>0.39302752293577981</v>
      </c>
      <c r="J108" s="2">
        <f t="shared" si="7"/>
        <v>384215.74368440366</v>
      </c>
      <c r="K108" s="8">
        <v>1071</v>
      </c>
    </row>
    <row r="109" spans="1:11" x14ac:dyDescent="0.15">
      <c r="A109" s="4" t="s">
        <v>11</v>
      </c>
      <c r="B109" s="4" t="s">
        <v>219</v>
      </c>
      <c r="C109" s="4" t="s">
        <v>280</v>
      </c>
      <c r="D109" s="4" t="s">
        <v>281</v>
      </c>
      <c r="E109" s="7">
        <v>45378</v>
      </c>
      <c r="F109" s="7">
        <v>46477</v>
      </c>
      <c r="G109" s="5">
        <v>407290.42</v>
      </c>
      <c r="H109" s="8">
        <v>1038</v>
      </c>
      <c r="I109" s="1">
        <f t="shared" si="6"/>
        <v>0.78805394990366084</v>
      </c>
      <c r="J109" s="2">
        <f t="shared" si="7"/>
        <v>320966.82423892099</v>
      </c>
      <c r="K109" s="4">
        <v>818</v>
      </c>
    </row>
    <row r="110" spans="1:11" x14ac:dyDescent="0.15">
      <c r="A110" s="4" t="s">
        <v>11</v>
      </c>
      <c r="B110" s="4" t="s">
        <v>219</v>
      </c>
      <c r="C110" s="4" t="s">
        <v>240</v>
      </c>
      <c r="D110" s="4" t="s">
        <v>241</v>
      </c>
      <c r="E110" s="7">
        <v>45378</v>
      </c>
      <c r="F110" s="7">
        <v>46477</v>
      </c>
      <c r="G110" s="5">
        <v>1031971</v>
      </c>
      <c r="H110" s="8">
        <v>2759</v>
      </c>
      <c r="I110" s="1">
        <f t="shared" si="6"/>
        <v>1</v>
      </c>
      <c r="J110" s="2">
        <f t="shared" si="7"/>
        <v>1031971</v>
      </c>
      <c r="K110" s="8">
        <v>2759</v>
      </c>
    </row>
    <row r="111" spans="1:11" x14ac:dyDescent="0.15">
      <c r="A111" s="4" t="s">
        <v>7</v>
      </c>
      <c r="B111" s="4" t="s">
        <v>219</v>
      </c>
      <c r="C111" s="4" t="s">
        <v>294</v>
      </c>
      <c r="D111" s="4" t="s">
        <v>295</v>
      </c>
      <c r="E111" s="7">
        <v>45594</v>
      </c>
      <c r="F111" s="7">
        <v>46326</v>
      </c>
      <c r="G111" s="5">
        <v>2850478</v>
      </c>
      <c r="H111" s="8">
        <v>7019</v>
      </c>
      <c r="I111" s="1">
        <f t="shared" si="6"/>
        <v>1</v>
      </c>
      <c r="J111" s="2">
        <f t="shared" si="7"/>
        <v>2850478</v>
      </c>
      <c r="K111" s="8">
        <v>7019</v>
      </c>
    </row>
    <row r="112" spans="1:11" x14ac:dyDescent="0.15">
      <c r="A112" s="4" t="s">
        <v>7</v>
      </c>
      <c r="B112" s="4" t="s">
        <v>219</v>
      </c>
      <c r="C112" s="4" t="s">
        <v>256</v>
      </c>
      <c r="D112" s="4" t="s">
        <v>257</v>
      </c>
      <c r="E112" s="7">
        <v>45643</v>
      </c>
      <c r="F112" s="7">
        <v>46538</v>
      </c>
      <c r="G112" s="5">
        <v>4576646</v>
      </c>
      <c r="H112" s="8">
        <v>8452</v>
      </c>
      <c r="I112" s="1">
        <f t="shared" si="6"/>
        <v>1</v>
      </c>
      <c r="J112" s="2">
        <f t="shared" si="7"/>
        <v>4576646</v>
      </c>
      <c r="K112" s="8">
        <v>8452</v>
      </c>
    </row>
    <row r="113" spans="1:11" x14ac:dyDescent="0.15">
      <c r="A113" s="4" t="s">
        <v>7</v>
      </c>
      <c r="B113" s="4" t="s">
        <v>219</v>
      </c>
      <c r="C113" s="4" t="s">
        <v>254</v>
      </c>
      <c r="D113" s="4" t="s">
        <v>255</v>
      </c>
      <c r="E113" s="7">
        <v>45643</v>
      </c>
      <c r="F113" s="7">
        <v>46538</v>
      </c>
      <c r="G113" s="5">
        <v>1872244.99</v>
      </c>
      <c r="H113" s="8">
        <v>3479</v>
      </c>
      <c r="I113" s="1">
        <f t="shared" si="6"/>
        <v>1</v>
      </c>
      <c r="J113" s="2">
        <f t="shared" si="7"/>
        <v>1872244.99</v>
      </c>
      <c r="K113" s="8">
        <v>3479</v>
      </c>
    </row>
    <row r="114" spans="1:11" x14ac:dyDescent="0.15">
      <c r="A114" s="4" t="s">
        <v>11</v>
      </c>
      <c r="B114" s="4" t="s">
        <v>219</v>
      </c>
      <c r="C114" s="4" t="s">
        <v>274</v>
      </c>
      <c r="D114" s="4" t="s">
        <v>275</v>
      </c>
      <c r="E114" s="7">
        <v>45616</v>
      </c>
      <c r="F114" s="7">
        <v>46477</v>
      </c>
      <c r="G114" s="5">
        <v>2116006.9900000002</v>
      </c>
      <c r="H114" s="8">
        <v>5900</v>
      </c>
      <c r="I114" s="1">
        <f t="shared" si="6"/>
        <v>1</v>
      </c>
      <c r="J114" s="2">
        <f t="shared" si="7"/>
        <v>2116006.9900000002</v>
      </c>
      <c r="K114" s="8">
        <v>5900</v>
      </c>
    </row>
    <row r="115" spans="1:11" x14ac:dyDescent="0.15">
      <c r="A115" s="4" t="s">
        <v>11</v>
      </c>
      <c r="B115" s="4" t="s">
        <v>219</v>
      </c>
      <c r="C115" s="4" t="s">
        <v>312</v>
      </c>
      <c r="D115" s="4" t="s">
        <v>313</v>
      </c>
      <c r="E115" s="7">
        <v>45644</v>
      </c>
      <c r="F115" s="7">
        <v>46477</v>
      </c>
      <c r="G115" s="5">
        <v>180910.74</v>
      </c>
      <c r="H115" s="8">
        <v>1102</v>
      </c>
      <c r="I115" s="1">
        <f t="shared" si="6"/>
        <v>1</v>
      </c>
      <c r="J115" s="2">
        <f t="shared" si="7"/>
        <v>180910.74</v>
      </c>
      <c r="K115" s="8">
        <v>1102</v>
      </c>
    </row>
    <row r="116" spans="1:11" x14ac:dyDescent="0.15">
      <c r="A116" s="4" t="s">
        <v>7</v>
      </c>
      <c r="B116" s="4" t="s">
        <v>219</v>
      </c>
      <c r="C116" s="4" t="s">
        <v>232</v>
      </c>
      <c r="D116" s="4" t="s">
        <v>233</v>
      </c>
      <c r="E116" s="7">
        <v>45013</v>
      </c>
      <c r="F116" s="7">
        <v>45961</v>
      </c>
      <c r="G116" s="5">
        <v>4494057</v>
      </c>
      <c r="H116" s="8">
        <v>9026</v>
      </c>
      <c r="I116" s="1">
        <f t="shared" si="6"/>
        <v>3.3237314424994463E-4</v>
      </c>
      <c r="J116" s="2">
        <f t="shared" si="7"/>
        <v>1493.7038555284735</v>
      </c>
      <c r="K116" s="4">
        <v>3</v>
      </c>
    </row>
    <row r="117" spans="1:11" x14ac:dyDescent="0.15">
      <c r="A117" s="4" t="s">
        <v>11</v>
      </c>
      <c r="B117" s="4" t="s">
        <v>219</v>
      </c>
      <c r="C117" s="4" t="s">
        <v>298</v>
      </c>
      <c r="D117" s="4" t="s">
        <v>299</v>
      </c>
      <c r="E117" s="7">
        <v>45644</v>
      </c>
      <c r="F117" s="7">
        <v>46477</v>
      </c>
      <c r="G117" s="5">
        <v>2495953.9900000002</v>
      </c>
      <c r="H117" s="8">
        <v>4480</v>
      </c>
      <c r="I117" s="1">
        <f t="shared" si="6"/>
        <v>1</v>
      </c>
      <c r="J117" s="2">
        <f t="shared" si="7"/>
        <v>2495953.9900000002</v>
      </c>
      <c r="K117" s="8">
        <v>4480</v>
      </c>
    </row>
    <row r="118" spans="1:11" x14ac:dyDescent="0.15">
      <c r="A118" s="4" t="s">
        <v>0</v>
      </c>
      <c r="B118" s="4" t="s">
        <v>219</v>
      </c>
      <c r="C118" s="4" t="s">
        <v>288</v>
      </c>
      <c r="D118" s="4" t="s">
        <v>289</v>
      </c>
      <c r="E118" s="7">
        <v>45595</v>
      </c>
      <c r="F118" s="7">
        <v>46691</v>
      </c>
      <c r="G118" s="5">
        <v>1073865</v>
      </c>
      <c r="H118" s="8">
        <v>4041</v>
      </c>
      <c r="I118" s="1">
        <f t="shared" si="6"/>
        <v>1</v>
      </c>
      <c r="J118" s="2">
        <f t="shared" si="7"/>
        <v>1073865</v>
      </c>
      <c r="K118" s="8">
        <v>4041</v>
      </c>
    </row>
    <row r="119" spans="1:11" x14ac:dyDescent="0.15">
      <c r="A119" s="4" t="s">
        <v>11</v>
      </c>
      <c r="B119" s="4" t="s">
        <v>219</v>
      </c>
      <c r="C119" s="4" t="s">
        <v>284</v>
      </c>
      <c r="D119" s="4" t="s">
        <v>285</v>
      </c>
      <c r="E119" s="7">
        <v>45455</v>
      </c>
      <c r="F119" s="7">
        <v>46477</v>
      </c>
      <c r="G119" s="5">
        <v>579854.31999999995</v>
      </c>
      <c r="H119" s="8">
        <v>1868</v>
      </c>
      <c r="I119" s="1">
        <f t="shared" si="6"/>
        <v>1</v>
      </c>
      <c r="J119" s="2">
        <f t="shared" si="7"/>
        <v>579854.31999999995</v>
      </c>
      <c r="K119" s="8">
        <v>1868</v>
      </c>
    </row>
    <row r="120" spans="1:11" x14ac:dyDescent="0.15">
      <c r="A120" s="4" t="s">
        <v>6</v>
      </c>
      <c r="B120" s="4" t="s">
        <v>219</v>
      </c>
      <c r="C120" s="4" t="s">
        <v>314</v>
      </c>
      <c r="D120" s="4" t="s">
        <v>315</v>
      </c>
      <c r="E120" s="7">
        <v>45645</v>
      </c>
      <c r="F120" s="7">
        <v>46326</v>
      </c>
      <c r="G120" s="5">
        <v>1640692.99</v>
      </c>
      <c r="H120" s="8">
        <v>4039</v>
      </c>
      <c r="I120" s="1">
        <f t="shared" si="6"/>
        <v>1</v>
      </c>
      <c r="J120" s="2">
        <f t="shared" si="7"/>
        <v>1640692.99</v>
      </c>
      <c r="K120" s="8">
        <v>4039</v>
      </c>
    </row>
    <row r="121" spans="1:11" x14ac:dyDescent="0.15">
      <c r="A121" s="4" t="s">
        <v>6</v>
      </c>
      <c r="B121" s="4" t="s">
        <v>219</v>
      </c>
      <c r="C121" s="4" t="s">
        <v>300</v>
      </c>
      <c r="D121" s="4" t="s">
        <v>301</v>
      </c>
      <c r="E121" s="7">
        <v>45456</v>
      </c>
      <c r="F121" s="7">
        <v>45688</v>
      </c>
      <c r="G121" s="5">
        <v>746156.12</v>
      </c>
      <c r="H121" s="8">
        <v>2736</v>
      </c>
      <c r="I121" s="1">
        <f t="shared" si="6"/>
        <v>1</v>
      </c>
      <c r="J121" s="2">
        <f t="shared" si="7"/>
        <v>746156.12</v>
      </c>
      <c r="K121" s="8">
        <v>2736</v>
      </c>
    </row>
    <row r="122" spans="1:11" x14ac:dyDescent="0.15">
      <c r="A122" s="4" t="s">
        <v>6</v>
      </c>
      <c r="B122" s="4" t="s">
        <v>219</v>
      </c>
      <c r="C122" s="4" t="s">
        <v>302</v>
      </c>
      <c r="D122" s="4" t="s">
        <v>303</v>
      </c>
      <c r="E122" s="7">
        <v>45456</v>
      </c>
      <c r="F122" s="7">
        <v>45688</v>
      </c>
      <c r="G122" s="5">
        <v>323618.78000000003</v>
      </c>
      <c r="H122" s="4">
        <v>822</v>
      </c>
      <c r="I122" s="1">
        <f t="shared" si="6"/>
        <v>1</v>
      </c>
      <c r="J122" s="2">
        <f t="shared" si="7"/>
        <v>323618.78000000003</v>
      </c>
      <c r="K122" s="4">
        <v>822</v>
      </c>
    </row>
    <row r="123" spans="1:11" x14ac:dyDescent="0.15">
      <c r="A123" s="4" t="s">
        <v>6</v>
      </c>
      <c r="B123" s="4" t="s">
        <v>219</v>
      </c>
      <c r="C123" s="4" t="s">
        <v>304</v>
      </c>
      <c r="D123" s="4" t="s">
        <v>305</v>
      </c>
      <c r="E123" s="7">
        <v>45468</v>
      </c>
      <c r="F123" s="7">
        <v>45688</v>
      </c>
      <c r="G123" s="5">
        <v>80457.210000000006</v>
      </c>
      <c r="H123" s="8">
        <v>1143</v>
      </c>
      <c r="I123" s="1">
        <f t="shared" si="6"/>
        <v>1</v>
      </c>
      <c r="J123" s="2">
        <f t="shared" si="7"/>
        <v>80457.210000000006</v>
      </c>
      <c r="K123" s="8">
        <v>1143</v>
      </c>
    </row>
    <row r="124" spans="1:11" x14ac:dyDescent="0.15">
      <c r="A124" s="4" t="s">
        <v>0</v>
      </c>
      <c r="B124" s="4" t="s">
        <v>219</v>
      </c>
      <c r="C124" s="4" t="s">
        <v>296</v>
      </c>
      <c r="D124" s="4" t="s">
        <v>297</v>
      </c>
      <c r="E124" s="7">
        <v>45378</v>
      </c>
      <c r="F124" s="7">
        <v>46295</v>
      </c>
      <c r="G124" s="5">
        <v>1079854</v>
      </c>
      <c r="H124" s="8">
        <v>3444</v>
      </c>
      <c r="I124" s="1">
        <f t="shared" si="6"/>
        <v>1</v>
      </c>
      <c r="J124" s="2">
        <f t="shared" si="7"/>
        <v>1079854</v>
      </c>
      <c r="K124" s="8">
        <v>3444</v>
      </c>
    </row>
    <row r="125" spans="1:11" x14ac:dyDescent="0.15">
      <c r="A125" s="4" t="s">
        <v>11</v>
      </c>
      <c r="B125" s="4" t="s">
        <v>219</v>
      </c>
      <c r="C125" s="4" t="s">
        <v>266</v>
      </c>
      <c r="D125" s="4" t="s">
        <v>267</v>
      </c>
      <c r="E125" s="7">
        <v>45168</v>
      </c>
      <c r="F125" s="7">
        <v>46112</v>
      </c>
      <c r="G125" s="5">
        <v>2688950</v>
      </c>
      <c r="H125" s="8">
        <v>6292</v>
      </c>
      <c r="I125" s="1">
        <f t="shared" si="6"/>
        <v>0.81770502225047681</v>
      </c>
      <c r="J125" s="2">
        <f t="shared" si="7"/>
        <v>2198767.9195804195</v>
      </c>
      <c r="K125" s="8">
        <v>5145</v>
      </c>
    </row>
    <row r="126" spans="1:11" x14ac:dyDescent="0.15">
      <c r="A126" s="4" t="s">
        <v>6</v>
      </c>
      <c r="B126" s="4" t="s">
        <v>219</v>
      </c>
      <c r="C126" s="4" t="s">
        <v>268</v>
      </c>
      <c r="D126" s="4" t="s">
        <v>269</v>
      </c>
      <c r="E126" s="7">
        <v>45225</v>
      </c>
      <c r="F126" s="7">
        <v>45961</v>
      </c>
      <c r="G126" s="5">
        <v>1583996.99</v>
      </c>
      <c r="H126" s="8">
        <v>5481</v>
      </c>
      <c r="I126" s="1">
        <f t="shared" si="6"/>
        <v>0.99854041233351576</v>
      </c>
      <c r="J126" s="2">
        <f t="shared" si="7"/>
        <v>1581685.0075296478</v>
      </c>
      <c r="K126" s="8">
        <v>5473</v>
      </c>
    </row>
    <row r="127" spans="1:11" x14ac:dyDescent="0.15">
      <c r="A127" s="4" t="s">
        <v>6</v>
      </c>
      <c r="B127" s="4" t="s">
        <v>219</v>
      </c>
      <c r="C127" s="4" t="s">
        <v>316</v>
      </c>
      <c r="D127" s="4" t="s">
        <v>317</v>
      </c>
      <c r="E127" s="7">
        <v>45617</v>
      </c>
      <c r="F127" s="7">
        <v>46326</v>
      </c>
      <c r="G127" s="5">
        <v>1613603</v>
      </c>
      <c r="H127" s="8">
        <v>3907</v>
      </c>
      <c r="I127" s="1">
        <f t="shared" si="6"/>
        <v>1</v>
      </c>
      <c r="J127" s="2">
        <f t="shared" si="7"/>
        <v>1613603</v>
      </c>
      <c r="K127" s="8">
        <v>3907</v>
      </c>
    </row>
    <row r="128" spans="1:11" x14ac:dyDescent="0.15">
      <c r="A128" s="4" t="s">
        <v>11</v>
      </c>
      <c r="B128" s="4" t="s">
        <v>219</v>
      </c>
      <c r="C128" s="4" t="s">
        <v>276</v>
      </c>
      <c r="D128" s="4" t="s">
        <v>277</v>
      </c>
      <c r="E128" s="7">
        <v>45406</v>
      </c>
      <c r="F128" s="7">
        <v>46477</v>
      </c>
      <c r="G128" s="5">
        <v>1836828.04</v>
      </c>
      <c r="H128" s="8">
        <v>5349</v>
      </c>
      <c r="I128" s="1">
        <f t="shared" si="6"/>
        <v>1</v>
      </c>
      <c r="J128" s="2">
        <f t="shared" si="7"/>
        <v>1836828.04</v>
      </c>
      <c r="K128" s="8">
        <v>5349</v>
      </c>
    </row>
    <row r="129" spans="1:11" x14ac:dyDescent="0.15">
      <c r="A129" s="4" t="s">
        <v>7</v>
      </c>
      <c r="B129" s="4" t="s">
        <v>219</v>
      </c>
      <c r="C129" s="4" t="s">
        <v>260</v>
      </c>
      <c r="D129" s="4" t="s">
        <v>261</v>
      </c>
      <c r="E129" s="7">
        <v>45244</v>
      </c>
      <c r="F129" s="7">
        <v>46326</v>
      </c>
      <c r="G129" s="5">
        <v>1177887.99</v>
      </c>
      <c r="H129" s="8">
        <v>3550</v>
      </c>
      <c r="I129" s="1">
        <f t="shared" si="6"/>
        <v>1</v>
      </c>
      <c r="J129" s="2">
        <f t="shared" si="7"/>
        <v>1177887.99</v>
      </c>
      <c r="K129" s="8">
        <v>3550</v>
      </c>
    </row>
    <row r="130" spans="1:11" x14ac:dyDescent="0.15">
      <c r="A130" s="4" t="s">
        <v>11</v>
      </c>
      <c r="B130" s="4" t="s">
        <v>219</v>
      </c>
      <c r="C130" s="4" t="s">
        <v>306</v>
      </c>
      <c r="D130" s="4" t="s">
        <v>307</v>
      </c>
      <c r="E130" s="7">
        <v>45616</v>
      </c>
      <c r="F130" s="7">
        <v>46477</v>
      </c>
      <c r="G130" s="5">
        <v>2504261</v>
      </c>
      <c r="H130" s="8">
        <v>4006</v>
      </c>
      <c r="I130" s="1">
        <f t="shared" si="6"/>
        <v>1</v>
      </c>
      <c r="J130" s="2">
        <f t="shared" si="7"/>
        <v>2504261</v>
      </c>
      <c r="K130" s="8">
        <v>4006</v>
      </c>
    </row>
    <row r="131" spans="1:11" x14ac:dyDescent="0.15">
      <c r="A131" s="4" t="s">
        <v>11</v>
      </c>
      <c r="B131" s="4" t="s">
        <v>219</v>
      </c>
      <c r="C131" s="4" t="s">
        <v>278</v>
      </c>
      <c r="D131" s="4" t="s">
        <v>279</v>
      </c>
      <c r="E131" s="7">
        <v>45315</v>
      </c>
      <c r="F131" s="7">
        <v>46112</v>
      </c>
      <c r="G131" s="5">
        <v>319686</v>
      </c>
      <c r="H131" s="4">
        <v>684</v>
      </c>
      <c r="I131" s="1">
        <f t="shared" si="6"/>
        <v>1</v>
      </c>
      <c r="J131" s="2">
        <f t="shared" si="7"/>
        <v>319686</v>
      </c>
      <c r="K131" s="4">
        <v>684</v>
      </c>
    </row>
    <row r="132" spans="1:11" x14ac:dyDescent="0.15">
      <c r="A132" s="4" t="s">
        <v>11</v>
      </c>
      <c r="B132" s="4" t="s">
        <v>219</v>
      </c>
      <c r="C132" s="4" t="s">
        <v>230</v>
      </c>
      <c r="D132" s="4" t="s">
        <v>231</v>
      </c>
      <c r="E132" s="7">
        <v>44769</v>
      </c>
      <c r="F132" s="7">
        <v>45747</v>
      </c>
      <c r="G132" s="5">
        <v>1725152</v>
      </c>
      <c r="H132" s="8">
        <v>3842</v>
      </c>
      <c r="I132" s="1">
        <f t="shared" si="6"/>
        <v>0.57470067673086933</v>
      </c>
      <c r="J132" s="2">
        <f t="shared" si="7"/>
        <v>991446.0218636127</v>
      </c>
      <c r="K132" s="8">
        <v>2208</v>
      </c>
    </row>
    <row r="133" spans="1:11" x14ac:dyDescent="0.15">
      <c r="A133" s="4" t="s">
        <v>11</v>
      </c>
      <c r="B133" s="4" t="s">
        <v>219</v>
      </c>
      <c r="C133" s="4" t="s">
        <v>250</v>
      </c>
      <c r="D133" s="4" t="s">
        <v>251</v>
      </c>
      <c r="E133" s="7">
        <v>45014</v>
      </c>
      <c r="F133" s="7">
        <v>45747</v>
      </c>
      <c r="G133" s="5">
        <v>1934305.99</v>
      </c>
      <c r="H133" s="8">
        <v>4967</v>
      </c>
      <c r="I133" s="1">
        <f t="shared" si="6"/>
        <v>9.7845782162270994E-2</v>
      </c>
      <c r="J133" s="2">
        <f t="shared" si="7"/>
        <v>189263.68253271593</v>
      </c>
      <c r="K133" s="4">
        <v>486</v>
      </c>
    </row>
    <row r="134" spans="1:11" x14ac:dyDescent="0.15">
      <c r="A134" s="4" t="s">
        <v>11</v>
      </c>
      <c r="B134" s="4" t="s">
        <v>219</v>
      </c>
      <c r="C134" s="4" t="s">
        <v>242</v>
      </c>
      <c r="D134" s="4" t="s">
        <v>243</v>
      </c>
      <c r="E134" s="7">
        <v>45042</v>
      </c>
      <c r="F134" s="7">
        <v>45747</v>
      </c>
      <c r="G134" s="5">
        <v>644590</v>
      </c>
      <c r="H134" s="8">
        <v>1519</v>
      </c>
      <c r="I134" s="1">
        <f t="shared" si="6"/>
        <v>0.5516787360105333</v>
      </c>
      <c r="J134" s="2">
        <f t="shared" si="7"/>
        <v>355606.59644502966</v>
      </c>
      <c r="K134" s="4">
        <v>838</v>
      </c>
    </row>
    <row r="135" spans="1:11" x14ac:dyDescent="0.15">
      <c r="A135" s="4" t="s">
        <v>11</v>
      </c>
      <c r="B135" s="4" t="s">
        <v>219</v>
      </c>
      <c r="C135" s="4" t="s">
        <v>244</v>
      </c>
      <c r="D135" s="4" t="s">
        <v>245</v>
      </c>
      <c r="E135" s="7">
        <v>44832</v>
      </c>
      <c r="F135" s="7">
        <v>45747</v>
      </c>
      <c r="G135" s="5">
        <v>1669232</v>
      </c>
      <c r="H135" s="8">
        <v>3435</v>
      </c>
      <c r="I135" s="1">
        <f t="shared" si="6"/>
        <v>9.0247452692867547E-2</v>
      </c>
      <c r="J135" s="2">
        <f t="shared" si="7"/>
        <v>150643.93595342067</v>
      </c>
      <c r="K135" s="4">
        <v>310</v>
      </c>
    </row>
    <row r="136" spans="1:11" x14ac:dyDescent="0.15">
      <c r="A136" s="4" t="s">
        <v>11</v>
      </c>
      <c r="B136" s="4" t="s">
        <v>219</v>
      </c>
      <c r="C136" s="4" t="s">
        <v>282</v>
      </c>
      <c r="D136" s="4" t="s">
        <v>283</v>
      </c>
      <c r="E136" s="7">
        <v>45273</v>
      </c>
      <c r="F136" s="7">
        <v>46477</v>
      </c>
      <c r="G136" s="5">
        <v>1492731</v>
      </c>
      <c r="H136" s="8">
        <v>2475</v>
      </c>
      <c r="I136" s="1">
        <f t="shared" ref="I136:I167" si="8">K136/H136</f>
        <v>0.90020202020202023</v>
      </c>
      <c r="J136" s="2">
        <f t="shared" ref="J136:J167" si="9">I136*G136</f>
        <v>1343759.4618181819</v>
      </c>
      <c r="K136" s="8">
        <v>2228</v>
      </c>
    </row>
    <row r="137" spans="1:11" x14ac:dyDescent="0.15">
      <c r="A137" s="4" t="s">
        <v>11</v>
      </c>
      <c r="B137" s="4" t="s">
        <v>219</v>
      </c>
      <c r="C137" s="4" t="s">
        <v>238</v>
      </c>
      <c r="D137" s="4" t="s">
        <v>239</v>
      </c>
      <c r="E137" s="7">
        <v>44860</v>
      </c>
      <c r="F137" s="7">
        <v>45747</v>
      </c>
      <c r="G137" s="5">
        <v>994158</v>
      </c>
      <c r="H137" s="8">
        <v>2416</v>
      </c>
      <c r="I137" s="1">
        <f t="shared" si="8"/>
        <v>0.59602649006622521</v>
      </c>
      <c r="J137" s="2">
        <f t="shared" si="9"/>
        <v>592544.50331125828</v>
      </c>
      <c r="K137" s="8">
        <v>1440</v>
      </c>
    </row>
    <row r="138" spans="1:11" x14ac:dyDescent="0.15">
      <c r="A138" s="4" t="s">
        <v>6</v>
      </c>
      <c r="B138" s="4" t="s">
        <v>219</v>
      </c>
      <c r="C138" s="4" t="s">
        <v>292</v>
      </c>
      <c r="D138" s="4" t="s">
        <v>293</v>
      </c>
      <c r="E138" s="7">
        <v>45407</v>
      </c>
      <c r="F138" s="7">
        <v>45961</v>
      </c>
      <c r="G138" s="5">
        <v>1247483</v>
      </c>
      <c r="H138" s="8">
        <v>1980</v>
      </c>
      <c r="I138" s="1">
        <f t="shared" si="8"/>
        <v>1</v>
      </c>
      <c r="J138" s="2">
        <f t="shared" si="9"/>
        <v>1247483</v>
      </c>
      <c r="K138" s="8">
        <v>1980</v>
      </c>
    </row>
    <row r="139" spans="1:11" x14ac:dyDescent="0.15">
      <c r="A139" s="4" t="s">
        <v>0</v>
      </c>
      <c r="B139" s="4" t="s">
        <v>219</v>
      </c>
      <c r="C139" s="4" t="s">
        <v>290</v>
      </c>
      <c r="D139" s="4" t="s">
        <v>291</v>
      </c>
      <c r="E139" s="7">
        <v>45350</v>
      </c>
      <c r="F139" s="7">
        <v>46326</v>
      </c>
      <c r="G139" s="5">
        <v>1791678</v>
      </c>
      <c r="H139" s="8">
        <v>4802</v>
      </c>
      <c r="I139" s="1">
        <f t="shared" si="8"/>
        <v>0.4498125780924615</v>
      </c>
      <c r="J139" s="2">
        <f t="shared" si="9"/>
        <v>805919.30029154522</v>
      </c>
      <c r="K139" s="8">
        <v>2160</v>
      </c>
    </row>
    <row r="140" spans="1:11" x14ac:dyDescent="0.15">
      <c r="A140" s="4" t="s">
        <v>0</v>
      </c>
      <c r="B140" s="4" t="s">
        <v>219</v>
      </c>
      <c r="C140" s="4" t="s">
        <v>262</v>
      </c>
      <c r="D140" s="4" t="s">
        <v>263</v>
      </c>
      <c r="E140" s="7">
        <v>45441</v>
      </c>
      <c r="F140" s="7">
        <v>46691</v>
      </c>
      <c r="G140" s="5">
        <v>745747</v>
      </c>
      <c r="H140" s="8">
        <v>5629</v>
      </c>
      <c r="I140" s="1">
        <f t="shared" si="8"/>
        <v>1</v>
      </c>
      <c r="J140" s="2">
        <f t="shared" si="9"/>
        <v>745747</v>
      </c>
      <c r="K140" s="8">
        <v>5629</v>
      </c>
    </row>
    <row r="141" spans="1:11" x14ac:dyDescent="0.15">
      <c r="A141" s="4" t="s">
        <v>0</v>
      </c>
      <c r="B141" s="4" t="s">
        <v>219</v>
      </c>
      <c r="C141" s="4" t="s">
        <v>308</v>
      </c>
      <c r="D141" s="4" t="s">
        <v>309</v>
      </c>
      <c r="E141" s="7">
        <v>45532</v>
      </c>
      <c r="F141" s="7">
        <v>46326</v>
      </c>
      <c r="G141" s="5">
        <v>912962</v>
      </c>
      <c r="H141" s="8">
        <v>4432</v>
      </c>
      <c r="I141" s="1">
        <f t="shared" si="8"/>
        <v>1</v>
      </c>
      <c r="J141" s="2">
        <f t="shared" si="9"/>
        <v>912962</v>
      </c>
      <c r="K141" s="8">
        <v>4432</v>
      </c>
    </row>
    <row r="142" spans="1:11" x14ac:dyDescent="0.15">
      <c r="A142" s="4" t="s">
        <v>7</v>
      </c>
      <c r="B142" s="4" t="s">
        <v>219</v>
      </c>
      <c r="C142" s="4" t="s">
        <v>234</v>
      </c>
      <c r="D142" s="4" t="s">
        <v>235</v>
      </c>
      <c r="E142" s="7">
        <v>45013</v>
      </c>
      <c r="F142" s="7">
        <v>45961</v>
      </c>
      <c r="G142" s="5">
        <v>3152887.99</v>
      </c>
      <c r="H142" s="8">
        <v>5085</v>
      </c>
      <c r="I142" s="1">
        <f t="shared" si="8"/>
        <v>0.69183874139626356</v>
      </c>
      <c r="J142" s="2">
        <f t="shared" si="9"/>
        <v>2181290.0587649955</v>
      </c>
      <c r="K142" s="8">
        <v>3518</v>
      </c>
    </row>
    <row r="143" spans="1:11" x14ac:dyDescent="0.15">
      <c r="A143" s="4" t="s">
        <v>6</v>
      </c>
      <c r="B143" s="4" t="s">
        <v>219</v>
      </c>
      <c r="C143" s="4" t="s">
        <v>220</v>
      </c>
      <c r="D143" s="4" t="s">
        <v>221</v>
      </c>
      <c r="E143" s="7">
        <v>45379</v>
      </c>
      <c r="F143" s="7">
        <v>45961</v>
      </c>
      <c r="G143" s="5">
        <v>2885222</v>
      </c>
      <c r="H143" s="8">
        <v>8900</v>
      </c>
      <c r="I143" s="1">
        <f t="shared" si="8"/>
        <v>0.66820224719101129</v>
      </c>
      <c r="J143" s="2">
        <f t="shared" si="9"/>
        <v>1927911.824044944</v>
      </c>
      <c r="K143" s="8">
        <v>5947</v>
      </c>
    </row>
    <row r="144" spans="1:11" x14ac:dyDescent="0.15">
      <c r="A144" s="4" t="s">
        <v>11</v>
      </c>
      <c r="B144" s="4" t="s">
        <v>219</v>
      </c>
      <c r="C144" s="4" t="s">
        <v>222</v>
      </c>
      <c r="D144" s="4" t="s">
        <v>223</v>
      </c>
      <c r="E144" s="7">
        <v>45497</v>
      </c>
      <c r="F144" s="7">
        <v>46477</v>
      </c>
      <c r="G144" s="5">
        <v>3325730.01</v>
      </c>
      <c r="H144" s="8">
        <v>7930</v>
      </c>
      <c r="I144" s="1">
        <f t="shared" si="8"/>
        <v>1</v>
      </c>
      <c r="J144" s="2">
        <f t="shared" si="9"/>
        <v>3325730.01</v>
      </c>
      <c r="K144" s="8">
        <v>7930</v>
      </c>
    </row>
    <row r="145" spans="1:11" x14ac:dyDescent="0.15">
      <c r="A145" s="4" t="s">
        <v>7</v>
      </c>
      <c r="B145" s="4" t="s">
        <v>219</v>
      </c>
      <c r="C145" s="4" t="s">
        <v>258</v>
      </c>
      <c r="D145" s="4" t="s">
        <v>259</v>
      </c>
      <c r="E145" s="7">
        <v>45643</v>
      </c>
      <c r="F145" s="7">
        <v>46691</v>
      </c>
      <c r="G145" s="5">
        <v>2026970</v>
      </c>
      <c r="H145" s="8">
        <v>6251</v>
      </c>
      <c r="I145" s="1">
        <f t="shared" si="8"/>
        <v>1</v>
      </c>
      <c r="J145" s="2">
        <f t="shared" si="9"/>
        <v>2026970</v>
      </c>
      <c r="K145" s="8">
        <v>6251</v>
      </c>
    </row>
    <row r="146" spans="1:11" x14ac:dyDescent="0.15">
      <c r="A146" s="4" t="s">
        <v>0</v>
      </c>
      <c r="B146" s="4" t="s">
        <v>219</v>
      </c>
      <c r="C146" s="4" t="s">
        <v>236</v>
      </c>
      <c r="D146" s="4" t="s">
        <v>237</v>
      </c>
      <c r="E146" s="7">
        <v>45014</v>
      </c>
      <c r="F146" s="7">
        <v>46326</v>
      </c>
      <c r="G146" s="5">
        <v>1025000</v>
      </c>
      <c r="H146" s="8">
        <v>10847</v>
      </c>
      <c r="I146" s="1">
        <f t="shared" si="8"/>
        <v>0.20217571678805199</v>
      </c>
      <c r="J146" s="2">
        <f t="shared" si="9"/>
        <v>207230.10970775329</v>
      </c>
      <c r="K146" s="8">
        <v>2193</v>
      </c>
    </row>
    <row r="147" spans="1:11" x14ac:dyDescent="0.15">
      <c r="A147" s="4" t="s">
        <v>11</v>
      </c>
      <c r="B147" s="4" t="s">
        <v>219</v>
      </c>
      <c r="C147" s="4" t="s">
        <v>224</v>
      </c>
      <c r="D147" s="4" t="s">
        <v>225</v>
      </c>
      <c r="E147" s="7">
        <v>45133</v>
      </c>
      <c r="F147" s="7">
        <v>46112</v>
      </c>
      <c r="G147" s="5">
        <v>348878.96</v>
      </c>
      <c r="H147" s="8">
        <v>1640</v>
      </c>
      <c r="I147" s="1">
        <f t="shared" si="8"/>
        <v>1</v>
      </c>
      <c r="J147" s="2">
        <f t="shared" si="9"/>
        <v>348878.96</v>
      </c>
      <c r="K147" s="8">
        <v>1640</v>
      </c>
    </row>
    <row r="148" spans="1:11" x14ac:dyDescent="0.15">
      <c r="A148" s="4" t="s">
        <v>0</v>
      </c>
      <c r="B148" s="4" t="s">
        <v>219</v>
      </c>
      <c r="C148" s="4" t="s">
        <v>264</v>
      </c>
      <c r="D148" s="4" t="s">
        <v>265</v>
      </c>
      <c r="E148" s="7">
        <v>45168</v>
      </c>
      <c r="F148" s="7">
        <v>45961</v>
      </c>
      <c r="G148" s="5">
        <v>3245147.47</v>
      </c>
      <c r="H148" s="8">
        <v>6956</v>
      </c>
      <c r="I148" s="1">
        <f t="shared" si="8"/>
        <v>0.52415181138585398</v>
      </c>
      <c r="J148" s="2">
        <f t="shared" si="9"/>
        <v>1700949.9246147214</v>
      </c>
      <c r="K148" s="8">
        <v>3646</v>
      </c>
    </row>
    <row r="149" spans="1:11" x14ac:dyDescent="0.15">
      <c r="A149" s="4" t="s">
        <v>11</v>
      </c>
      <c r="B149" s="4" t="s">
        <v>219</v>
      </c>
      <c r="C149" s="4" t="s">
        <v>252</v>
      </c>
      <c r="D149" s="4" t="s">
        <v>253</v>
      </c>
      <c r="E149" s="7">
        <v>45644</v>
      </c>
      <c r="F149" s="7">
        <v>46477</v>
      </c>
      <c r="G149" s="5">
        <v>1153463.99</v>
      </c>
      <c r="H149" s="8">
        <v>4173</v>
      </c>
      <c r="I149" s="1">
        <f t="shared" si="8"/>
        <v>1</v>
      </c>
      <c r="J149" s="2">
        <f t="shared" si="9"/>
        <v>1153463.99</v>
      </c>
      <c r="K149" s="8">
        <v>4173</v>
      </c>
    </row>
    <row r="150" spans="1:11" x14ac:dyDescent="0.15">
      <c r="A150" s="4" t="s">
        <v>11</v>
      </c>
      <c r="B150" s="4" t="s">
        <v>219</v>
      </c>
      <c r="C150" s="4" t="s">
        <v>248</v>
      </c>
      <c r="D150" s="4" t="s">
        <v>249</v>
      </c>
      <c r="E150" s="7">
        <v>44979</v>
      </c>
      <c r="F150" s="7">
        <v>45747</v>
      </c>
      <c r="G150" s="5">
        <v>2353189.0099999998</v>
      </c>
      <c r="H150" s="8">
        <v>7366</v>
      </c>
      <c r="I150" s="1">
        <f t="shared" si="8"/>
        <v>0.69481401031767576</v>
      </c>
      <c r="J150" s="2">
        <f t="shared" si="9"/>
        <v>1635028.693073581</v>
      </c>
      <c r="K150" s="8">
        <v>5118</v>
      </c>
    </row>
    <row r="151" spans="1:11" x14ac:dyDescent="0.15">
      <c r="A151" s="4" t="s">
        <v>11</v>
      </c>
      <c r="B151" s="4" t="s">
        <v>219</v>
      </c>
      <c r="C151" s="4" t="s">
        <v>246</v>
      </c>
      <c r="D151" s="4" t="s">
        <v>247</v>
      </c>
      <c r="E151" s="7">
        <v>45042</v>
      </c>
      <c r="F151" s="7">
        <v>45747</v>
      </c>
      <c r="G151" s="5">
        <v>938376</v>
      </c>
      <c r="H151" s="8">
        <v>5436</v>
      </c>
      <c r="I151" s="1">
        <f t="shared" si="8"/>
        <v>0.89863870493009568</v>
      </c>
      <c r="J151" s="2">
        <f t="shared" si="9"/>
        <v>843260.99337748345</v>
      </c>
      <c r="K151" s="8">
        <v>4885</v>
      </c>
    </row>
    <row r="152" spans="1:11" x14ac:dyDescent="0.15">
      <c r="A152" s="4" t="s">
        <v>0</v>
      </c>
      <c r="B152" s="4" t="s">
        <v>219</v>
      </c>
      <c r="C152" s="4" t="s">
        <v>226</v>
      </c>
      <c r="D152" s="4" t="s">
        <v>227</v>
      </c>
      <c r="E152" s="7">
        <v>44314</v>
      </c>
      <c r="F152" s="7">
        <v>45716</v>
      </c>
      <c r="G152" s="5">
        <v>645832.03</v>
      </c>
      <c r="H152" s="8">
        <v>8968</v>
      </c>
      <c r="I152" s="1">
        <f t="shared" si="8"/>
        <v>1.4384478144513826</v>
      </c>
      <c r="J152" s="2">
        <f t="shared" si="9"/>
        <v>928995.67205619975</v>
      </c>
      <c r="K152" s="8">
        <v>12900</v>
      </c>
    </row>
    <row r="153" spans="1:11" x14ac:dyDescent="0.15">
      <c r="A153" s="4" t="s">
        <v>6</v>
      </c>
      <c r="B153" s="4" t="s">
        <v>219</v>
      </c>
      <c r="C153" s="4" t="s">
        <v>310</v>
      </c>
      <c r="D153" s="4" t="s">
        <v>311</v>
      </c>
      <c r="E153" s="7">
        <v>45617</v>
      </c>
      <c r="F153" s="7">
        <v>46326</v>
      </c>
      <c r="G153" s="5">
        <v>2916892</v>
      </c>
      <c r="H153" s="8">
        <v>8803</v>
      </c>
      <c r="I153" s="1">
        <f t="shared" si="8"/>
        <v>1</v>
      </c>
      <c r="J153" s="2">
        <f t="shared" si="9"/>
        <v>2916892</v>
      </c>
      <c r="K153" s="8">
        <v>8803</v>
      </c>
    </row>
    <row r="154" spans="1:11" x14ac:dyDescent="0.15">
      <c r="A154" s="4" t="s">
        <v>0</v>
      </c>
      <c r="B154" s="4" t="s">
        <v>318</v>
      </c>
      <c r="C154" s="4" t="s">
        <v>321</v>
      </c>
      <c r="D154" s="4" t="s">
        <v>322</v>
      </c>
      <c r="E154" s="7">
        <v>44951</v>
      </c>
      <c r="F154" s="7">
        <v>45961</v>
      </c>
      <c r="G154" s="5">
        <v>2851944.64</v>
      </c>
      <c r="H154" s="8">
        <v>4428</v>
      </c>
      <c r="I154" s="1">
        <f t="shared" si="8"/>
        <v>0.90989159891598914</v>
      </c>
      <c r="J154" s="2">
        <f t="shared" si="9"/>
        <v>2594960.468509485</v>
      </c>
      <c r="K154" s="8">
        <v>4029</v>
      </c>
    </row>
    <row r="155" spans="1:11" x14ac:dyDescent="0.15">
      <c r="A155" s="4" t="s">
        <v>7</v>
      </c>
      <c r="B155" s="4" t="s">
        <v>318</v>
      </c>
      <c r="C155" s="4" t="s">
        <v>319</v>
      </c>
      <c r="D155" s="4" t="s">
        <v>320</v>
      </c>
      <c r="E155" s="7">
        <v>45615</v>
      </c>
      <c r="F155" s="7">
        <v>46356</v>
      </c>
      <c r="G155" s="5">
        <v>3227737.19</v>
      </c>
      <c r="H155" s="8">
        <v>3549</v>
      </c>
      <c r="I155" s="1">
        <f t="shared" si="8"/>
        <v>1</v>
      </c>
      <c r="J155" s="2">
        <f t="shared" si="9"/>
        <v>3227737.19</v>
      </c>
      <c r="K155" s="8">
        <v>3549</v>
      </c>
    </row>
    <row r="156" spans="1:11" x14ac:dyDescent="0.15">
      <c r="A156" s="4" t="s">
        <v>6</v>
      </c>
      <c r="B156" s="4" t="s">
        <v>323</v>
      </c>
      <c r="C156" s="4" t="s">
        <v>324</v>
      </c>
      <c r="D156" s="4" t="s">
        <v>325</v>
      </c>
      <c r="E156" s="7">
        <v>45379</v>
      </c>
      <c r="F156" s="7">
        <v>45961</v>
      </c>
      <c r="G156" s="5">
        <v>3068601.99</v>
      </c>
      <c r="H156" s="8">
        <v>8866</v>
      </c>
      <c r="I156" s="1">
        <f t="shared" si="8"/>
        <v>1</v>
      </c>
      <c r="J156" s="2">
        <f t="shared" si="9"/>
        <v>3068601.99</v>
      </c>
      <c r="K156" s="8">
        <v>8866</v>
      </c>
    </row>
    <row r="157" spans="1:11" x14ac:dyDescent="0.15">
      <c r="A157" s="4" t="s">
        <v>0</v>
      </c>
      <c r="B157" s="4" t="s">
        <v>326</v>
      </c>
      <c r="C157" s="4" t="s">
        <v>327</v>
      </c>
      <c r="D157" s="4" t="s">
        <v>328</v>
      </c>
      <c r="E157" s="7">
        <v>45532</v>
      </c>
      <c r="F157" s="7">
        <v>46326</v>
      </c>
      <c r="G157" s="5">
        <v>623700</v>
      </c>
      <c r="H157" s="8">
        <v>2309</v>
      </c>
      <c r="I157" s="1">
        <f t="shared" si="8"/>
        <v>1</v>
      </c>
      <c r="J157" s="2">
        <f t="shared" si="9"/>
        <v>623700</v>
      </c>
      <c r="K157" s="8">
        <v>2309</v>
      </c>
    </row>
    <row r="158" spans="1:11" x14ac:dyDescent="0.15">
      <c r="A158" s="4" t="s">
        <v>0</v>
      </c>
      <c r="B158" s="4" t="s">
        <v>326</v>
      </c>
      <c r="C158" s="4" t="s">
        <v>329</v>
      </c>
      <c r="D158" s="4" t="s">
        <v>330</v>
      </c>
      <c r="E158" s="7">
        <v>45315</v>
      </c>
      <c r="F158" s="7">
        <v>46326</v>
      </c>
      <c r="G158" s="5">
        <v>840000</v>
      </c>
      <c r="H158" s="8">
        <v>2167</v>
      </c>
      <c r="I158" s="1">
        <f t="shared" si="8"/>
        <v>0.66866635902168892</v>
      </c>
      <c r="J158" s="2">
        <f t="shared" si="9"/>
        <v>561679.74157821864</v>
      </c>
      <c r="K158" s="8">
        <v>1449</v>
      </c>
    </row>
    <row r="159" spans="1:11" x14ac:dyDescent="0.15">
      <c r="A159" s="4" t="s">
        <v>6</v>
      </c>
      <c r="B159" s="4" t="s">
        <v>331</v>
      </c>
      <c r="C159" s="4" t="s">
        <v>332</v>
      </c>
      <c r="D159" s="4" t="s">
        <v>333</v>
      </c>
      <c r="E159" s="7">
        <v>45645</v>
      </c>
      <c r="F159" s="7">
        <v>46326</v>
      </c>
      <c r="G159" s="5">
        <v>4441146.1500000004</v>
      </c>
      <c r="H159" s="8">
        <v>8413</v>
      </c>
      <c r="I159" s="1">
        <f t="shared" si="8"/>
        <v>1</v>
      </c>
      <c r="J159" s="2">
        <f t="shared" si="9"/>
        <v>4441146.1500000004</v>
      </c>
      <c r="K159" s="8">
        <v>8413</v>
      </c>
    </row>
    <row r="160" spans="1:11" x14ac:dyDescent="0.15">
      <c r="A160" s="4" t="s">
        <v>6</v>
      </c>
      <c r="B160" s="4" t="s">
        <v>334</v>
      </c>
      <c r="C160" s="4" t="s">
        <v>337</v>
      </c>
      <c r="D160" s="4" t="s">
        <v>338</v>
      </c>
      <c r="E160" s="7">
        <v>45596</v>
      </c>
      <c r="F160" s="7">
        <v>46326</v>
      </c>
      <c r="G160" s="5">
        <v>2116509</v>
      </c>
      <c r="H160" s="8">
        <v>4835</v>
      </c>
      <c r="I160" s="1">
        <f t="shared" si="8"/>
        <v>0.60620475698035159</v>
      </c>
      <c r="J160" s="2">
        <f t="shared" si="9"/>
        <v>1283037.8239917269</v>
      </c>
      <c r="K160" s="8">
        <v>2931</v>
      </c>
    </row>
    <row r="161" spans="1:11" x14ac:dyDescent="0.15">
      <c r="A161" s="4" t="s">
        <v>0</v>
      </c>
      <c r="B161" s="4" t="s">
        <v>334</v>
      </c>
      <c r="C161" s="4" t="s">
        <v>335</v>
      </c>
      <c r="D161" s="4" t="s">
        <v>336</v>
      </c>
      <c r="E161" s="7">
        <v>45455</v>
      </c>
      <c r="F161" s="7">
        <v>46326</v>
      </c>
      <c r="G161" s="5">
        <v>1167600</v>
      </c>
      <c r="H161" s="8">
        <v>2417</v>
      </c>
      <c r="I161" s="1">
        <f t="shared" si="8"/>
        <v>0.41166735622672734</v>
      </c>
      <c r="J161" s="2">
        <f t="shared" si="9"/>
        <v>480662.80513032683</v>
      </c>
      <c r="K161" s="4">
        <v>995</v>
      </c>
    </row>
    <row r="162" spans="1:11" x14ac:dyDescent="0.15">
      <c r="A162" s="4" t="s">
        <v>15</v>
      </c>
      <c r="B162" s="4" t="s">
        <v>339</v>
      </c>
      <c r="C162" s="4" t="s">
        <v>340</v>
      </c>
      <c r="D162" s="4" t="s">
        <v>341</v>
      </c>
      <c r="E162" s="7">
        <v>45379</v>
      </c>
      <c r="F162" s="7">
        <v>46386</v>
      </c>
      <c r="G162" s="5">
        <v>175332.5</v>
      </c>
      <c r="H162" s="8">
        <v>2560</v>
      </c>
      <c r="I162" s="1">
        <f t="shared" si="8"/>
        <v>1</v>
      </c>
      <c r="J162" s="2">
        <f t="shared" si="9"/>
        <v>175332.5</v>
      </c>
      <c r="K162" s="8">
        <v>2560</v>
      </c>
    </row>
    <row r="164" spans="1:11" s="1" customFormat="1" x14ac:dyDescent="0.15">
      <c r="E164" s="11" t="s">
        <v>359</v>
      </c>
      <c r="G164" s="13">
        <f>SUM(G8:G163)</f>
        <v>253298113.77000007</v>
      </c>
      <c r="H164" s="14">
        <f>SUM(H8:H163)</f>
        <v>699307</v>
      </c>
      <c r="I164" s="11"/>
      <c r="J164" s="13">
        <f>SUM(J8:J163)</f>
        <v>195872222.89701101</v>
      </c>
      <c r="K164" s="14">
        <f>SUM(K8:K163)</f>
        <v>524830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2025-01-08T20:24:48Z</dcterms:created>
  <dcterms:modified xsi:type="dcterms:W3CDTF">2025-01-09T15:42:00Z</dcterms:modified>
</cp:coreProperties>
</file>