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filterPrivacy="1" defaultThemeVersion="166925"/>
  <xr:revisionPtr revIDLastSave="0" documentId="8_{87F07AE0-27E4-480F-A3F6-742818B9DC0F}" xr6:coauthVersionLast="47" xr6:coauthVersionMax="47" xr10:uidLastSave="{00000000-0000-0000-0000-000000000000}"/>
  <bookViews>
    <workbookView xWindow="28680" yWindow="-120" windowWidth="29040" windowHeight="17640"/>
  </bookViews>
  <sheets>
    <sheet name="RemainingVol" sheetId="1" r:id="rId1"/>
  </sheets>
  <definedNames>
    <definedName name="_xlnm._FilterDatabase" localSheetId="0" hidden="1">RemainingVol!$A$7:$K$217</definedName>
  </definedNames>
  <calcPr calcId="0"/>
</workbook>
</file>

<file path=xl/calcChain.xml><?xml version="1.0" encoding="utf-8"?>
<calcChain xmlns="http://schemas.openxmlformats.org/spreadsheetml/2006/main">
  <c r="H219" i="1" l="1"/>
  <c r="K219" i="1"/>
  <c r="G219" i="1"/>
  <c r="I11" i="1"/>
  <c r="J11" i="1" s="1"/>
  <c r="I8" i="1"/>
  <c r="J8" i="1" s="1"/>
  <c r="I9" i="1"/>
  <c r="J9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3" i="1"/>
  <c r="J23" i="1" s="1"/>
  <c r="I24" i="1"/>
  <c r="J24" i="1" s="1"/>
  <c r="I22" i="1"/>
  <c r="J22" i="1" s="1"/>
  <c r="I21" i="1"/>
  <c r="J21" i="1" s="1"/>
  <c r="I25" i="1"/>
  <c r="J25" i="1" s="1"/>
  <c r="I26" i="1"/>
  <c r="J26" i="1" s="1"/>
  <c r="I29" i="1"/>
  <c r="J29" i="1" s="1"/>
  <c r="I28" i="1"/>
  <c r="J28" i="1" s="1"/>
  <c r="I27" i="1"/>
  <c r="J27" i="1" s="1"/>
  <c r="I30" i="1"/>
  <c r="J30" i="1" s="1"/>
  <c r="I32" i="1"/>
  <c r="J32" i="1" s="1"/>
  <c r="I52" i="1"/>
  <c r="J52" i="1" s="1"/>
  <c r="I43" i="1"/>
  <c r="J43" i="1" s="1"/>
  <c r="I51" i="1"/>
  <c r="J51" i="1" s="1"/>
  <c r="I61" i="1"/>
  <c r="J61" i="1" s="1"/>
  <c r="I35" i="1"/>
  <c r="J35" i="1" s="1"/>
  <c r="I31" i="1"/>
  <c r="J31" i="1" s="1"/>
  <c r="I34" i="1"/>
  <c r="J34" i="1" s="1"/>
  <c r="I63" i="1"/>
  <c r="J63" i="1" s="1"/>
  <c r="I36" i="1"/>
  <c r="J36" i="1" s="1"/>
  <c r="I66" i="1"/>
  <c r="J66" i="1" s="1"/>
  <c r="I41" i="1"/>
  <c r="J41" i="1" s="1"/>
  <c r="I44" i="1"/>
  <c r="J44" i="1" s="1"/>
  <c r="I58" i="1"/>
  <c r="J58" i="1" s="1"/>
  <c r="I33" i="1"/>
  <c r="J33" i="1" s="1"/>
  <c r="I64" i="1"/>
  <c r="J64" i="1" s="1"/>
  <c r="I37" i="1"/>
  <c r="J37" i="1" s="1"/>
  <c r="I62" i="1"/>
  <c r="J62" i="1" s="1"/>
  <c r="I40" i="1"/>
  <c r="J40" i="1" s="1"/>
  <c r="I67" i="1"/>
  <c r="J67" i="1" s="1"/>
  <c r="I49" i="1"/>
  <c r="J49" i="1" s="1"/>
  <c r="I65" i="1"/>
  <c r="J65" i="1" s="1"/>
  <c r="I45" i="1"/>
  <c r="J45" i="1" s="1"/>
  <c r="I48" i="1"/>
  <c r="J48" i="1" s="1"/>
  <c r="I46" i="1"/>
  <c r="J46" i="1" s="1"/>
  <c r="I57" i="1"/>
  <c r="J57" i="1" s="1"/>
  <c r="I50" i="1"/>
  <c r="J50" i="1" s="1"/>
  <c r="I60" i="1"/>
  <c r="J60" i="1" s="1"/>
  <c r="I42" i="1"/>
  <c r="J42" i="1" s="1"/>
  <c r="I47" i="1"/>
  <c r="J47" i="1" s="1"/>
  <c r="I39" i="1"/>
  <c r="J39" i="1" s="1"/>
  <c r="I38" i="1"/>
  <c r="J38" i="1" s="1"/>
  <c r="I54" i="1"/>
  <c r="J54" i="1" s="1"/>
  <c r="I55" i="1"/>
  <c r="J55" i="1" s="1"/>
  <c r="I56" i="1"/>
  <c r="J56" i="1" s="1"/>
  <c r="I59" i="1"/>
  <c r="J59" i="1" s="1"/>
  <c r="I53" i="1"/>
  <c r="J53" i="1" s="1"/>
  <c r="I79" i="1"/>
  <c r="J79" i="1" s="1"/>
  <c r="I78" i="1"/>
  <c r="J78" i="1" s="1"/>
  <c r="I71" i="1"/>
  <c r="J71" i="1" s="1"/>
  <c r="I80" i="1"/>
  <c r="J80" i="1" s="1"/>
  <c r="I72" i="1"/>
  <c r="J72" i="1" s="1"/>
  <c r="I73" i="1"/>
  <c r="J73" i="1" s="1"/>
  <c r="I74" i="1"/>
  <c r="J74" i="1" s="1"/>
  <c r="I76" i="1"/>
  <c r="J76" i="1" s="1"/>
  <c r="I68" i="1"/>
  <c r="J68" i="1" s="1"/>
  <c r="I75" i="1"/>
  <c r="J75" i="1" s="1"/>
  <c r="I77" i="1"/>
  <c r="J77" i="1" s="1"/>
  <c r="I70" i="1"/>
  <c r="J70" i="1" s="1"/>
  <c r="I69" i="1"/>
  <c r="J69" i="1" s="1"/>
  <c r="I81" i="1"/>
  <c r="J81" i="1" s="1"/>
  <c r="I83" i="1"/>
  <c r="J83" i="1" s="1"/>
  <c r="I82" i="1"/>
  <c r="J82" i="1" s="1"/>
  <c r="I85" i="1"/>
  <c r="J85" i="1" s="1"/>
  <c r="I84" i="1"/>
  <c r="J84" i="1"/>
  <c r="I87" i="1"/>
  <c r="J87" i="1" s="1"/>
  <c r="I86" i="1"/>
  <c r="J86" i="1" s="1"/>
  <c r="I97" i="1"/>
  <c r="J97" i="1" s="1"/>
  <c r="I90" i="1"/>
  <c r="J90" i="1" s="1"/>
  <c r="I95" i="1"/>
  <c r="J95" i="1" s="1"/>
  <c r="I96" i="1"/>
  <c r="J96" i="1" s="1"/>
  <c r="I98" i="1"/>
  <c r="J98" i="1" s="1"/>
  <c r="I89" i="1"/>
  <c r="J89" i="1" s="1"/>
  <c r="I94" i="1"/>
  <c r="J94" i="1" s="1"/>
  <c r="I88" i="1"/>
  <c r="J88" i="1" s="1"/>
  <c r="I93" i="1"/>
  <c r="J93" i="1" s="1"/>
  <c r="I91" i="1"/>
  <c r="J91" i="1" s="1"/>
  <c r="I99" i="1"/>
  <c r="J99" i="1" s="1"/>
  <c r="I100" i="1"/>
  <c r="J100" i="1" s="1"/>
  <c r="I92" i="1"/>
  <c r="J92" i="1" s="1"/>
  <c r="I104" i="1"/>
  <c r="J104" i="1" s="1"/>
  <c r="I103" i="1"/>
  <c r="J103" i="1" s="1"/>
  <c r="I101" i="1"/>
  <c r="J101" i="1" s="1"/>
  <c r="I102" i="1"/>
  <c r="J102" i="1" s="1"/>
  <c r="I109" i="1"/>
  <c r="J109" i="1" s="1"/>
  <c r="I106" i="1"/>
  <c r="J106" i="1" s="1"/>
  <c r="I108" i="1"/>
  <c r="J108" i="1" s="1"/>
  <c r="I107" i="1"/>
  <c r="J107" i="1" s="1"/>
  <c r="I105" i="1"/>
  <c r="J105" i="1" s="1"/>
  <c r="I142" i="1"/>
  <c r="J142" i="1" s="1"/>
  <c r="I136" i="1"/>
  <c r="J136" i="1" s="1"/>
  <c r="I130" i="1"/>
  <c r="J130" i="1" s="1"/>
  <c r="I131" i="1"/>
  <c r="J131" i="1" s="1"/>
  <c r="I112" i="1"/>
  <c r="J112" i="1" s="1"/>
  <c r="I129" i="1"/>
  <c r="J129" i="1" s="1"/>
  <c r="I114" i="1"/>
  <c r="J114" i="1" s="1"/>
  <c r="I123" i="1"/>
  <c r="J123" i="1" s="1"/>
  <c r="I120" i="1"/>
  <c r="J120" i="1" s="1"/>
  <c r="I128" i="1"/>
  <c r="J128" i="1" s="1"/>
  <c r="I116" i="1"/>
  <c r="J116" i="1" s="1"/>
  <c r="I111" i="1"/>
  <c r="J111" i="1" s="1"/>
  <c r="I139" i="1"/>
  <c r="J139" i="1" s="1"/>
  <c r="I113" i="1"/>
  <c r="J113" i="1" s="1"/>
  <c r="I133" i="1"/>
  <c r="J133" i="1" s="1"/>
  <c r="I110" i="1"/>
  <c r="J110" i="1" s="1"/>
  <c r="I135" i="1"/>
  <c r="J135" i="1" s="1"/>
  <c r="I126" i="1"/>
  <c r="J126" i="1" s="1"/>
  <c r="I118" i="1"/>
  <c r="J118" i="1" s="1"/>
  <c r="I141" i="1"/>
  <c r="J141" i="1" s="1"/>
  <c r="I119" i="1"/>
  <c r="J119" i="1" s="1"/>
  <c r="I117" i="1"/>
  <c r="J117" i="1" s="1"/>
  <c r="I138" i="1"/>
  <c r="J138" i="1" s="1"/>
  <c r="I127" i="1"/>
  <c r="J127" i="1" s="1"/>
  <c r="I115" i="1"/>
  <c r="J115" i="1" s="1"/>
  <c r="I140" i="1"/>
  <c r="J140" i="1" s="1"/>
  <c r="I132" i="1"/>
  <c r="J132" i="1" s="1"/>
  <c r="I124" i="1"/>
  <c r="J124" i="1" s="1"/>
  <c r="I125" i="1"/>
  <c r="J125" i="1" s="1"/>
  <c r="I137" i="1"/>
  <c r="J137" i="1" s="1"/>
  <c r="I134" i="1"/>
  <c r="J134" i="1" s="1"/>
  <c r="I121" i="1"/>
  <c r="J121" i="1" s="1"/>
  <c r="I122" i="1"/>
  <c r="J122" i="1" s="1"/>
  <c r="I144" i="1"/>
  <c r="J144" i="1" s="1"/>
  <c r="I145" i="1"/>
  <c r="J145" i="1" s="1"/>
  <c r="I143" i="1"/>
  <c r="J143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4" i="1"/>
  <c r="J154" i="1" s="1"/>
  <c r="I153" i="1"/>
  <c r="J153" i="1" s="1"/>
  <c r="I155" i="1"/>
  <c r="J155" i="1" s="1"/>
  <c r="I156" i="1"/>
  <c r="J156" i="1" s="1"/>
  <c r="I157" i="1"/>
  <c r="J157" i="1" s="1"/>
  <c r="I166" i="1"/>
  <c r="J166" i="1" s="1"/>
  <c r="I198" i="1"/>
  <c r="J198" i="1" s="1"/>
  <c r="I189" i="1"/>
  <c r="J189" i="1" s="1"/>
  <c r="I202" i="1"/>
  <c r="J202" i="1" s="1"/>
  <c r="I184" i="1"/>
  <c r="J184" i="1" s="1"/>
  <c r="I158" i="1"/>
  <c r="J158" i="1" s="1"/>
  <c r="I163" i="1"/>
  <c r="J163" i="1" s="1"/>
  <c r="I165" i="1"/>
  <c r="J165" i="1" s="1"/>
  <c r="I164" i="1"/>
  <c r="J164" i="1" s="1"/>
  <c r="I174" i="1"/>
  <c r="J174" i="1" s="1"/>
  <c r="I194" i="1"/>
  <c r="J194" i="1" s="1"/>
  <c r="I173" i="1"/>
  <c r="J173" i="1" s="1"/>
  <c r="I182" i="1"/>
  <c r="J182" i="1" s="1"/>
  <c r="I197" i="1"/>
  <c r="J197" i="1" s="1"/>
  <c r="I195" i="1"/>
  <c r="J195" i="1" s="1"/>
  <c r="I167" i="1"/>
  <c r="J167" i="1" s="1"/>
  <c r="I170" i="1"/>
  <c r="J170" i="1" s="1"/>
  <c r="I203" i="1"/>
  <c r="J203" i="1" s="1"/>
  <c r="I176" i="1"/>
  <c r="J176" i="1" s="1"/>
  <c r="I192" i="1"/>
  <c r="J192" i="1" s="1"/>
  <c r="I196" i="1"/>
  <c r="J196" i="1" s="1"/>
  <c r="I186" i="1"/>
  <c r="J186" i="1" s="1"/>
  <c r="I159" i="1"/>
  <c r="J159" i="1" s="1"/>
  <c r="I190" i="1"/>
  <c r="J190" i="1" s="1"/>
  <c r="I168" i="1"/>
  <c r="J168" i="1" s="1"/>
  <c r="I193" i="1"/>
  <c r="J193" i="1" s="1"/>
  <c r="I172" i="1"/>
  <c r="J172" i="1" s="1"/>
  <c r="I185" i="1"/>
  <c r="J185" i="1" s="1"/>
  <c r="I187" i="1"/>
  <c r="J187" i="1" s="1"/>
  <c r="I201" i="1"/>
  <c r="J201" i="1" s="1"/>
  <c r="I200" i="1"/>
  <c r="J200" i="1" s="1"/>
  <c r="I183" i="1"/>
  <c r="J183" i="1" s="1"/>
  <c r="I178" i="1"/>
  <c r="J178" i="1" s="1"/>
  <c r="I162" i="1"/>
  <c r="J162" i="1" s="1"/>
  <c r="I179" i="1"/>
  <c r="J179" i="1" s="1"/>
  <c r="I199" i="1"/>
  <c r="J199" i="1" s="1"/>
  <c r="I175" i="1"/>
  <c r="J175" i="1" s="1"/>
  <c r="I177" i="1"/>
  <c r="J177" i="1" s="1"/>
  <c r="I161" i="1"/>
  <c r="J161" i="1" s="1"/>
  <c r="I160" i="1"/>
  <c r="J160" i="1" s="1"/>
  <c r="I171" i="1"/>
  <c r="J171" i="1" s="1"/>
  <c r="I180" i="1"/>
  <c r="J180" i="1" s="1"/>
  <c r="I188" i="1"/>
  <c r="J188" i="1" s="1"/>
  <c r="I169" i="1"/>
  <c r="J169" i="1" s="1"/>
  <c r="I181" i="1"/>
  <c r="J181" i="1" s="1"/>
  <c r="I191" i="1"/>
  <c r="J191" i="1" s="1"/>
  <c r="I208" i="1"/>
  <c r="J208" i="1" s="1"/>
  <c r="I207" i="1"/>
  <c r="J207" i="1" s="1"/>
  <c r="I210" i="1"/>
  <c r="J210" i="1" s="1"/>
  <c r="I209" i="1"/>
  <c r="J209" i="1" s="1"/>
  <c r="I204" i="1"/>
  <c r="J204" i="1" s="1"/>
  <c r="I206" i="1"/>
  <c r="J206" i="1" s="1"/>
  <c r="I205" i="1"/>
  <c r="J205" i="1" s="1"/>
  <c r="I211" i="1"/>
  <c r="J211" i="1" s="1"/>
  <c r="I212" i="1"/>
  <c r="J212" i="1" s="1"/>
  <c r="I213" i="1"/>
  <c r="J213" i="1" s="1"/>
  <c r="I214" i="1"/>
  <c r="J214" i="1"/>
  <c r="I215" i="1"/>
  <c r="J215" i="1" s="1"/>
  <c r="I216" i="1"/>
  <c r="J216" i="1" s="1"/>
  <c r="I217" i="1"/>
  <c r="J217" i="1" s="1"/>
  <c r="I10" i="1"/>
  <c r="J10" i="1" s="1"/>
  <c r="J219" i="1" l="1"/>
  <c r="I219" i="1"/>
</calcChain>
</file>

<file path=xl/sharedStrings.xml><?xml version="1.0" encoding="utf-8"?>
<sst xmlns="http://schemas.openxmlformats.org/spreadsheetml/2006/main" count="861" uniqueCount="456">
  <si>
    <t>Timber Sales Remaining Volume by Purchaser</t>
  </si>
  <si>
    <t>Olympic</t>
  </si>
  <si>
    <t>ALTA FOREST PRODUCTS LLC</t>
  </si>
  <si>
    <t>T3 H-1500</t>
  </si>
  <si>
    <t>C3000102256</t>
  </si>
  <si>
    <t>T3 KALALOCH EAST</t>
  </si>
  <si>
    <t>C3000102258</t>
  </si>
  <si>
    <t>Pacific Cascade</t>
  </si>
  <si>
    <t>CROSS POLLINATE SORT</t>
  </si>
  <si>
    <t>C3000104749</t>
  </si>
  <si>
    <t>LOST AND FOUND SORTS</t>
  </si>
  <si>
    <t>C3000104780</t>
  </si>
  <si>
    <t>South Puget Sound</t>
  </si>
  <si>
    <t>ARMY CORPS OF ENGINEERS</t>
  </si>
  <si>
    <t>DIRECT CAPITOL PEAK</t>
  </si>
  <si>
    <t>C3000102909</t>
  </si>
  <si>
    <t>Northwest</t>
  </si>
  <si>
    <t>BELL TIMBER INC</t>
  </si>
  <si>
    <t>CUTTER</t>
  </si>
  <si>
    <t>C3000103880</t>
  </si>
  <si>
    <t>BELL TIMBER, INC</t>
  </si>
  <si>
    <t>10 POINTER</t>
  </si>
  <si>
    <t>C3000101106</t>
  </si>
  <si>
    <t>C3000104786</t>
  </si>
  <si>
    <t>Southeast</t>
  </si>
  <si>
    <t>BOISE CASCADE WOOD PRODU</t>
  </si>
  <si>
    <t>MINUS 5</t>
  </si>
  <si>
    <t>C3000103277</t>
  </si>
  <si>
    <t>Northeast</t>
  </si>
  <si>
    <t>SILVER TRAIL</t>
  </si>
  <si>
    <t>C3000103408</t>
  </si>
  <si>
    <t>BUSE TIMBER &amp; SALES INC</t>
  </si>
  <si>
    <t>LAST CROCKER SORT 4</t>
  </si>
  <si>
    <t>C3000105969</t>
  </si>
  <si>
    <t>C &amp; C TIMBER INC</t>
  </si>
  <si>
    <t>C3000104785</t>
  </si>
  <si>
    <t>CANYON LUMBER CO INC</t>
  </si>
  <si>
    <t>C3000104746</t>
  </si>
  <si>
    <t>CASCADE HARDWOOD INC</t>
  </si>
  <si>
    <t>RAINY PASS</t>
  </si>
  <si>
    <t>C3000102791</t>
  </si>
  <si>
    <t>UPTICK</t>
  </si>
  <si>
    <t>C3000103377</t>
  </si>
  <si>
    <t>C3000104748</t>
  </si>
  <si>
    <t>C3000104754</t>
  </si>
  <si>
    <t>DAVE BEKKEVAR LOGGING &amp;</t>
  </si>
  <si>
    <t>PLEASANT TIME</t>
  </si>
  <si>
    <t>C3000105177</t>
  </si>
  <si>
    <t>ERICKSON LOGGING INC</t>
  </si>
  <si>
    <t>DARRINGTON FLATS VDT</t>
  </si>
  <si>
    <t>C3000103171</t>
  </si>
  <si>
    <t>EVERGREEN FIBRE INC</t>
  </si>
  <si>
    <t>C3000104784</t>
  </si>
  <si>
    <t>LAST CROCKER SORT 9</t>
  </si>
  <si>
    <t>C3000105974</t>
  </si>
  <si>
    <t>LAST CROCKER SORT 10</t>
  </si>
  <si>
    <t>C3000105975</t>
  </si>
  <si>
    <t>FRITCH FOREST PRODUCTS I</t>
  </si>
  <si>
    <t>C3000104779</t>
  </si>
  <si>
    <t>HAMPTON TREE FARMS LLC</t>
  </si>
  <si>
    <t>BERNHARDS CLIMB</t>
  </si>
  <si>
    <t>C3000087493</t>
  </si>
  <si>
    <t>Peachy</t>
  </si>
  <si>
    <t>C3000097373</t>
  </si>
  <si>
    <t>FLYWHEEL</t>
  </si>
  <si>
    <t>C3000099427</t>
  </si>
  <si>
    <t>ORION</t>
  </si>
  <si>
    <t>C3000100425</t>
  </si>
  <si>
    <t>SERENITY NOW</t>
  </si>
  <si>
    <t>C3000100467</t>
  </si>
  <si>
    <t>Coug Flats</t>
  </si>
  <si>
    <t>C3000100669</t>
  </si>
  <si>
    <t>BALTIMORE PLOT</t>
  </si>
  <si>
    <t>C3000100840</t>
  </si>
  <si>
    <t>CASKEY THIN</t>
  </si>
  <si>
    <t>C3000101415</t>
  </si>
  <si>
    <t>TIMBER TOE VDT VRH</t>
  </si>
  <si>
    <t>C3000101670</t>
  </si>
  <si>
    <t>COWLITZ VALLEY CURRE</t>
  </si>
  <si>
    <t>C3000101818</t>
  </si>
  <si>
    <t>V TWIN</t>
  </si>
  <si>
    <t>C3000102160</t>
  </si>
  <si>
    <t>FERDA VRH &amp; VDT</t>
  </si>
  <si>
    <t>C3000102171</t>
  </si>
  <si>
    <t>HODAG</t>
  </si>
  <si>
    <t>C3000102173</t>
  </si>
  <si>
    <t>Puppers</t>
  </si>
  <si>
    <t>C3000102176</t>
  </si>
  <si>
    <t>CALIPER</t>
  </si>
  <si>
    <t>C3000102558</t>
  </si>
  <si>
    <t>TRAP 15</t>
  </si>
  <si>
    <t>C3000102759</t>
  </si>
  <si>
    <t>CRAZY HAZY</t>
  </si>
  <si>
    <t>C3000102827</t>
  </si>
  <si>
    <t>SOUTHERN ACCENTS</t>
  </si>
  <si>
    <t>C3000102970</t>
  </si>
  <si>
    <t>DROP TINE</t>
  </si>
  <si>
    <t>C3000103172</t>
  </si>
  <si>
    <t>WALTER</t>
  </si>
  <si>
    <t>C3000103253</t>
  </si>
  <si>
    <t>NAME THAT HARMONY</t>
  </si>
  <si>
    <t>C3000103254</t>
  </si>
  <si>
    <t>TRIPLE CROWN</t>
  </si>
  <si>
    <t>C3000103287</t>
  </si>
  <si>
    <t>IRONTOOTH</t>
  </si>
  <si>
    <t>C3000103694</t>
  </si>
  <si>
    <t>MELODY THIN</t>
  </si>
  <si>
    <t>C3000103808</t>
  </si>
  <si>
    <t>JIGSAW</t>
  </si>
  <si>
    <t>C3000103988</t>
  </si>
  <si>
    <t>PRETENDER SWT</t>
  </si>
  <si>
    <t>C3000104194</t>
  </si>
  <si>
    <t>NOVA ERA</t>
  </si>
  <si>
    <t>C3000104248</t>
  </si>
  <si>
    <t>RED TRUCK VRH VDT</t>
  </si>
  <si>
    <t>C3000104520</t>
  </si>
  <si>
    <t>FESTIVAL</t>
  </si>
  <si>
    <t>C3000104525</t>
  </si>
  <si>
    <t>M HORNET</t>
  </si>
  <si>
    <t>C3000104741</t>
  </si>
  <si>
    <t>C3000104743</t>
  </si>
  <si>
    <t>C3000104752</t>
  </si>
  <si>
    <t>POLLO LOCHO SORT 5</t>
  </si>
  <si>
    <t>C3000104770</t>
  </si>
  <si>
    <t>POLLO LOCHO SORT 6</t>
  </si>
  <si>
    <t>C3000104771</t>
  </si>
  <si>
    <t>POLLO LOCHO SORT 7</t>
  </si>
  <si>
    <t>C3000104772</t>
  </si>
  <si>
    <t>RED STAPLER VRH AND</t>
  </si>
  <si>
    <t>C3000105512</t>
  </si>
  <si>
    <t>PHIR SORT 8</t>
  </si>
  <si>
    <t>C3000106172</t>
  </si>
  <si>
    <t>HARBOR TIMBER</t>
  </si>
  <si>
    <t>TWO SPIKES</t>
  </si>
  <si>
    <t>C3000098209</t>
  </si>
  <si>
    <t>THIN IT TO WIN IT</t>
  </si>
  <si>
    <t>C3000098534</t>
  </si>
  <si>
    <t>SOLLECKS BOTTOM</t>
  </si>
  <si>
    <t>C3000099242</t>
  </si>
  <si>
    <t>VEE ARE AITCH</t>
  </si>
  <si>
    <t>C3000100664</t>
  </si>
  <si>
    <t>SOUTH FORK HOH</t>
  </si>
  <si>
    <t>C3000100665</t>
  </si>
  <si>
    <t>T3 BACKWATER</t>
  </si>
  <si>
    <t>C3000102023</t>
  </si>
  <si>
    <t>T3 C-1300</t>
  </si>
  <si>
    <t>C3000102030</t>
  </si>
  <si>
    <t>T3 MAPLE BAR</t>
  </si>
  <si>
    <t>C3000102046</t>
  </si>
  <si>
    <t>HIGHTOWER</t>
  </si>
  <si>
    <t>C3000102087</t>
  </si>
  <si>
    <t>T3 KALALOCH WEST</t>
  </si>
  <si>
    <t>C3000102259</t>
  </si>
  <si>
    <t>T3 UPPER MANOR</t>
  </si>
  <si>
    <t>C3000102263</t>
  </si>
  <si>
    <t>PICTURE MORA</t>
  </si>
  <si>
    <t>C3000103765</t>
  </si>
  <si>
    <t>MM MM GOOD</t>
  </si>
  <si>
    <t>C3000104153</t>
  </si>
  <si>
    <t>HIGH CASCADE INC</t>
  </si>
  <si>
    <t>BLACKTIP</t>
  </si>
  <si>
    <t>C3000087778</t>
  </si>
  <si>
    <t>GALAXY</t>
  </si>
  <si>
    <t>C3000100455</t>
  </si>
  <si>
    <t>FARFEGDOUGAN</t>
  </si>
  <si>
    <t>C3000101432</t>
  </si>
  <si>
    <t>YETIS YARD</t>
  </si>
  <si>
    <t>C3000102895</t>
  </si>
  <si>
    <t>PUNCH BOWL VRH THIN</t>
  </si>
  <si>
    <t>C3000104119</t>
  </si>
  <si>
    <t>INTERFOR US INC</t>
  </si>
  <si>
    <t>TREES A CROWD VDT</t>
  </si>
  <si>
    <t>C3000102250</t>
  </si>
  <si>
    <t>LAST CROCKER SORT 2</t>
  </si>
  <si>
    <t>C3000105967</t>
  </si>
  <si>
    <t>INTERFOR US TIMBER INC</t>
  </si>
  <si>
    <t>T3 SNAP TO IT</t>
  </si>
  <si>
    <t>C3000100659</t>
  </si>
  <si>
    <t>CENTER 21 THINNING</t>
  </si>
  <si>
    <t>C3000100662</t>
  </si>
  <si>
    <t>T3 C-2800</t>
  </si>
  <si>
    <t>C3000102253</t>
  </si>
  <si>
    <t>T3 DOUGLAS</t>
  </si>
  <si>
    <t>C3000102254</t>
  </si>
  <si>
    <t>UPPER JONES</t>
  </si>
  <si>
    <t>C3000103291</t>
  </si>
  <si>
    <t>BIG MACK</t>
  </si>
  <si>
    <t>C3000103761</t>
  </si>
  <si>
    <t>MALARKEY</t>
  </si>
  <si>
    <t>C3000103772</t>
  </si>
  <si>
    <t>ALDERAAN</t>
  </si>
  <si>
    <t>C3000104353</t>
  </si>
  <si>
    <t>C3000104777</t>
  </si>
  <si>
    <t>GOODMAN 1 RESALE</t>
  </si>
  <si>
    <t>C3000105111</t>
  </si>
  <si>
    <t>UPPER LEFT SORT 1</t>
  </si>
  <si>
    <t>C3000105160</t>
  </si>
  <si>
    <t>UPPER LEFT SORT 2</t>
  </si>
  <si>
    <t>C3000105161</t>
  </si>
  <si>
    <t>LAST CROCKER SORT 6</t>
  </si>
  <si>
    <t>C3000105971</t>
  </si>
  <si>
    <t>MANKE TIMBER COMPANY INC</t>
  </si>
  <si>
    <t>MT. JUPITER ACCESS</t>
  </si>
  <si>
    <t>C3000100658</t>
  </si>
  <si>
    <t>IN THE PIPELINE</t>
  </si>
  <si>
    <t>C3000104154</t>
  </si>
  <si>
    <t>C3000104744</t>
  </si>
  <si>
    <t>C3000104745</t>
  </si>
  <si>
    <t>MERRILL &amp; RING FOREST PR</t>
  </si>
  <si>
    <t>WILSON</t>
  </si>
  <si>
    <t>C3000092626</t>
  </si>
  <si>
    <t>GREAT DIVIDE</t>
  </si>
  <si>
    <t>C3000102769</t>
  </si>
  <si>
    <t>LARGE MARGE</t>
  </si>
  <si>
    <t>C3000103485</t>
  </si>
  <si>
    <t>HUMDINGER</t>
  </si>
  <si>
    <t>C3000104375</t>
  </si>
  <si>
    <t>DEEP DIVE</t>
  </si>
  <si>
    <t>C3000105190</t>
  </si>
  <si>
    <t>MURPHY COMPANY</t>
  </si>
  <si>
    <t>WHISKEY CREEK LIMIT</t>
  </si>
  <si>
    <t>C3000099241</t>
  </si>
  <si>
    <t>SALTY VIEW</t>
  </si>
  <si>
    <t>C3000100653</t>
  </si>
  <si>
    <t>ODE TO JOYCE</t>
  </si>
  <si>
    <t>C3000100666</t>
  </si>
  <si>
    <t>ON THE LINE</t>
  </si>
  <si>
    <t>C3000102018</t>
  </si>
  <si>
    <t>BLACK DIAMOND</t>
  </si>
  <si>
    <t>C3000102024</t>
  </si>
  <si>
    <t>NUGGETS</t>
  </si>
  <si>
    <t>C3000102083</t>
  </si>
  <si>
    <t>BUTTERCUP</t>
  </si>
  <si>
    <t>C3000102085</t>
  </si>
  <si>
    <t>LITTLE WRANGLER</t>
  </si>
  <si>
    <t>C3000102107</t>
  </si>
  <si>
    <t>HAWKEYE</t>
  </si>
  <si>
    <t>C3000102121</t>
  </si>
  <si>
    <t>MORSE SIEBERT DIVIDE</t>
  </si>
  <si>
    <t>C3000102260</t>
  </si>
  <si>
    <t>FOGGY NOTION</t>
  </si>
  <si>
    <t>C3000102288</t>
  </si>
  <si>
    <t>BEDFORD</t>
  </si>
  <si>
    <t>C3000102790</t>
  </si>
  <si>
    <t>THYME MACHINE</t>
  </si>
  <si>
    <t>C3000102792</t>
  </si>
  <si>
    <t>BROWNS CORNER</t>
  </si>
  <si>
    <t>C3000102793</t>
  </si>
  <si>
    <t>RIO</t>
  </si>
  <si>
    <t>C3000103161</t>
  </si>
  <si>
    <t>ADAMS FLATS</t>
  </si>
  <si>
    <t>C3000103564</t>
  </si>
  <si>
    <t>RUSTY RIDGE 2024 VRH</t>
  </si>
  <si>
    <t>C3000103588</t>
  </si>
  <si>
    <t>MARSHMALLOW</t>
  </si>
  <si>
    <t>C3000103589</t>
  </si>
  <si>
    <t>GREMLIN</t>
  </si>
  <si>
    <t>C3000103594</t>
  </si>
  <si>
    <t>TRAIL MIX</t>
  </si>
  <si>
    <t>C3000103627</t>
  </si>
  <si>
    <t>HAM HOCK</t>
  </si>
  <si>
    <t>C3000103631</t>
  </si>
  <si>
    <t>GRAY JAY</t>
  </si>
  <si>
    <t>C3000103863</t>
  </si>
  <si>
    <t>TCB 23</t>
  </si>
  <si>
    <t>C3000103864</t>
  </si>
  <si>
    <t>MCCANNON</t>
  </si>
  <si>
    <t>C3000103914</t>
  </si>
  <si>
    <t>FIDDLEHEAD VRH VDT</t>
  </si>
  <si>
    <t>C3000103982</t>
  </si>
  <si>
    <t>TINES UP</t>
  </si>
  <si>
    <t>C3000104033</t>
  </si>
  <si>
    <t>POWER PLANT</t>
  </si>
  <si>
    <t>C3000104354</t>
  </si>
  <si>
    <t>C3000104778</t>
  </si>
  <si>
    <t>C3000105489</t>
  </si>
  <si>
    <t>SASSAFRAS</t>
  </si>
  <si>
    <t>C3000105887</t>
  </si>
  <si>
    <t>ROCKY TOP</t>
  </si>
  <si>
    <t>C3000105934</t>
  </si>
  <si>
    <t>LAST CROCKER SORT 1</t>
  </si>
  <si>
    <t>C3000105966</t>
  </si>
  <si>
    <t>LAST CROCKER SORT 3</t>
  </si>
  <si>
    <t>C3000105968</t>
  </si>
  <si>
    <t>NIELSEN BROTHERS INC</t>
  </si>
  <si>
    <t>EASTSIDE</t>
  </si>
  <si>
    <t>C3000103079</t>
  </si>
  <si>
    <t>Tree Tip</t>
  </si>
  <si>
    <t>C3000103093</t>
  </si>
  <si>
    <t>BACKYARD</t>
  </si>
  <si>
    <t>C3000105172</t>
  </si>
  <si>
    <t>NJL INC</t>
  </si>
  <si>
    <t>HIGHER GROUNDS CEDAR</t>
  </si>
  <si>
    <t>C3000105156</t>
  </si>
  <si>
    <t>NORTHWEST HARDWOODS</t>
  </si>
  <si>
    <t>PHIR SORT 5</t>
  </si>
  <si>
    <t>C3000104025</t>
  </si>
  <si>
    <t>POLLO LOCHO SORT 4</t>
  </si>
  <si>
    <t>C3000104769</t>
  </si>
  <si>
    <t>NW TIMBER, LLC</t>
  </si>
  <si>
    <t>HEART THROB</t>
  </si>
  <si>
    <t>C3000102717</t>
  </si>
  <si>
    <t>NAKIA CREEK SALVAGE</t>
  </si>
  <si>
    <t>C3000105102</t>
  </si>
  <si>
    <t>OLE BEKKEVAR</t>
  </si>
  <si>
    <t>ALDWELL</t>
  </si>
  <si>
    <t>C3000102251</t>
  </si>
  <si>
    <t>PACIFIC FIBRE PRODUCTS</t>
  </si>
  <si>
    <t>POLLO LOCHO SORT 8</t>
  </si>
  <si>
    <t>C3000104773</t>
  </si>
  <si>
    <t>PORT ANGELES HARDWOOD</t>
  </si>
  <si>
    <t>C3000104783</t>
  </si>
  <si>
    <t>LAST CROCKER SORT 8</t>
  </si>
  <si>
    <t>C3000105973</t>
  </si>
  <si>
    <t>RAINIER VENEER INC</t>
  </si>
  <si>
    <t>C3000104782</t>
  </si>
  <si>
    <t>RSG FOREST PRODUCTS</t>
  </si>
  <si>
    <t>POLLO LOCHO SORT 1</t>
  </si>
  <si>
    <t>C3000104766</t>
  </si>
  <si>
    <t>POLLO LOCHO SORT 2</t>
  </si>
  <si>
    <t>C3000104767</t>
  </si>
  <si>
    <t>SIERRA PACIFIC INDUSTRIE</t>
  </si>
  <si>
    <t>Charlie Horse</t>
  </si>
  <si>
    <t>C3000089221</t>
  </si>
  <si>
    <t>TWAYBLADE Thin VRH</t>
  </si>
  <si>
    <t>C3000094599</t>
  </si>
  <si>
    <t>PYRAMID PEAK</t>
  </si>
  <si>
    <t>C3000097938</t>
  </si>
  <si>
    <t>WILLEY RIDGE VRH VDT</t>
  </si>
  <si>
    <t>C3000098103</t>
  </si>
  <si>
    <t>OL STRINGER</t>
  </si>
  <si>
    <t>C3000099196</t>
  </si>
  <si>
    <t>AMERICANA</t>
  </si>
  <si>
    <t>C3000100317</t>
  </si>
  <si>
    <t>BLUE DUNE BUGG VRH V</t>
  </si>
  <si>
    <t>C3000100355</t>
  </si>
  <si>
    <t>CECIL VDT</t>
  </si>
  <si>
    <t>C3000100424</t>
  </si>
  <si>
    <t>BRONCO</t>
  </si>
  <si>
    <t>C3000100427</t>
  </si>
  <si>
    <t>HIGH CALIBER</t>
  </si>
  <si>
    <t>C3000101112</t>
  </si>
  <si>
    <t>SKID PLATE</t>
  </si>
  <si>
    <t>C3000101133</t>
  </si>
  <si>
    <t>GRANTS CREEK</t>
  </si>
  <si>
    <t>C3000101206</t>
  </si>
  <si>
    <t>MARBLE RYE</t>
  </si>
  <si>
    <t>C3000101417</t>
  </si>
  <si>
    <t>T3 CAMPRUN</t>
  </si>
  <si>
    <t>C3000102028</t>
  </si>
  <si>
    <t>T3 C-1200</t>
  </si>
  <si>
    <t>C3000102029</t>
  </si>
  <si>
    <t>CORKEY</t>
  </si>
  <si>
    <t>C3000102080</t>
  </si>
  <si>
    <t>DELTA CHARLIE</t>
  </si>
  <si>
    <t>C3000102081</t>
  </si>
  <si>
    <t>ZUKE</t>
  </si>
  <si>
    <t>C3000102084</t>
  </si>
  <si>
    <t>HOPSCOTCH</t>
  </si>
  <si>
    <t>C3000102088</t>
  </si>
  <si>
    <t>School</t>
  </si>
  <si>
    <t>C3000102109</t>
  </si>
  <si>
    <t>T3 C-1400 VRH VDT</t>
  </si>
  <si>
    <t>C3000102252</t>
  </si>
  <si>
    <t>PENNY WISE</t>
  </si>
  <si>
    <t>C3000102261</t>
  </si>
  <si>
    <t>ARCHANGEL</t>
  </si>
  <si>
    <t>C3000102568</t>
  </si>
  <si>
    <t>RALPHIE</t>
  </si>
  <si>
    <t>C3000102659</t>
  </si>
  <si>
    <t>CREEK CRICK</t>
  </si>
  <si>
    <t>C3000102796</t>
  </si>
  <si>
    <t>SHOELACES</t>
  </si>
  <si>
    <t>C3000102815</t>
  </si>
  <si>
    <t>FANGORN</t>
  </si>
  <si>
    <t>C3000102816</t>
  </si>
  <si>
    <t>OVER THE HILLS</t>
  </si>
  <si>
    <t>C3000102820</t>
  </si>
  <si>
    <t>PINNACOAL</t>
  </si>
  <si>
    <t>C3000102825</t>
  </si>
  <si>
    <t>WEST OLNEY</t>
  </si>
  <si>
    <t>C3000102969</t>
  </si>
  <si>
    <t>WEST BELL</t>
  </si>
  <si>
    <t>C3000103065</t>
  </si>
  <si>
    <t>NORTH CAVANAUGH</t>
  </si>
  <si>
    <t>C3000103173</t>
  </si>
  <si>
    <t>LA LA LAND</t>
  </si>
  <si>
    <t>C3000103264</t>
  </si>
  <si>
    <t>BEAR BONES</t>
  </si>
  <si>
    <t>C3000103351</t>
  </si>
  <si>
    <t>LICORICE ROOT</t>
  </si>
  <si>
    <t>C3000103624</t>
  </si>
  <si>
    <t>UPPER SALMON CREEK</t>
  </si>
  <si>
    <t>C3000103770</t>
  </si>
  <si>
    <t>HOG WILD VRH VDT</t>
  </si>
  <si>
    <t>C3000104148</t>
  </si>
  <si>
    <t>HUNTSMAN</t>
  </si>
  <si>
    <t>C3000104152</t>
  </si>
  <si>
    <t>BANDICOOT</t>
  </si>
  <si>
    <t>C3000104295</t>
  </si>
  <si>
    <t>BALD BALCONY</t>
  </si>
  <si>
    <t>C3000104331</t>
  </si>
  <si>
    <t>EXTRA CHRISTIE</t>
  </si>
  <si>
    <t>C3000104583</t>
  </si>
  <si>
    <t>LOOMIS TRAIL</t>
  </si>
  <si>
    <t>C3000104584</t>
  </si>
  <si>
    <t>PLEIADES</t>
  </si>
  <si>
    <t>C3000104661</t>
  </si>
  <si>
    <t>C3000104751</t>
  </si>
  <si>
    <t>C3000104781</t>
  </si>
  <si>
    <t>RED ROCKET</t>
  </si>
  <si>
    <t>C3000104816</t>
  </si>
  <si>
    <t>STELLA-JONES CORPORATION</t>
  </si>
  <si>
    <t>Seattle Ridge</t>
  </si>
  <si>
    <t>C3000100499</t>
  </si>
  <si>
    <t>PLUMB BOB</t>
  </si>
  <si>
    <t>C3000102108</t>
  </si>
  <si>
    <t>SURE WOOD</t>
  </si>
  <si>
    <t>C3000102110</t>
  </si>
  <si>
    <t>SPRINTER</t>
  </si>
  <si>
    <t>C3000102942</t>
  </si>
  <si>
    <t>BURNT ENDS</t>
  </si>
  <si>
    <t>C3000103763</t>
  </si>
  <si>
    <t>C3000104787</t>
  </si>
  <si>
    <t>LAST CROCKER SORT 11</t>
  </si>
  <si>
    <t>C3000105976</t>
  </si>
  <si>
    <t>WEBSTER LOGGING, INC</t>
  </si>
  <si>
    <t>DAISY CHAIN</t>
  </si>
  <si>
    <t>C3000103890</t>
  </si>
  <si>
    <t>LYRE LYRE</t>
  </si>
  <si>
    <t>C3000104811</t>
  </si>
  <si>
    <t>WESTERN FOREST PRODUCTS</t>
  </si>
  <si>
    <t>BEAVER VALLEY</t>
  </si>
  <si>
    <t>C3000100663</t>
  </si>
  <si>
    <t>BEEHIVE</t>
  </si>
  <si>
    <t>C3000102965</t>
  </si>
  <si>
    <t>HORNET</t>
  </si>
  <si>
    <t>C3000103586</t>
  </si>
  <si>
    <t>POLLO LOCHO SORT 3</t>
  </si>
  <si>
    <t>C3000104768</t>
  </si>
  <si>
    <t>UPPER LEFT SORT 3</t>
  </si>
  <si>
    <t>C3000105162</t>
  </si>
  <si>
    <t>APS03CP3</t>
  </si>
  <si>
    <t>Region</t>
  </si>
  <si>
    <t>Purchaser</t>
  </si>
  <si>
    <t>State of Washington</t>
  </si>
  <si>
    <t>Department of Natural Resources</t>
  </si>
  <si>
    <t>Sold</t>
  </si>
  <si>
    <t>Date</t>
  </si>
  <si>
    <t>End</t>
  </si>
  <si>
    <t>As of February 29, 2024</t>
  </si>
  <si>
    <t>Contract</t>
  </si>
  <si>
    <t>Sale Name</t>
  </si>
  <si>
    <t>Value</t>
  </si>
  <si>
    <t>Volume</t>
  </si>
  <si>
    <t>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</si>
</sst>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monospaced for SAP"/>
      <family val="3"/>
    </font>
    <font>
      <b/>
      <sz val="8"/>
      <color theme="1"/>
      <name val="Arial monospaced for SAP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4" fontId="18" fillId="0" borderId="0" xfId="2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/>
    <xf numFmtId="0" fontId="19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3" fontId="18" fillId="0" borderId="0" xfId="0" applyNumberFormat="1" applyFont="1"/>
    <xf numFmtId="44" fontId="19" fillId="0" borderId="0" xfId="2" applyFont="1"/>
    <xf numFmtId="165" fontId="19" fillId="0" borderId="0" xfId="1" applyNumberFormat="1" applyFont="1"/>
    <xf numFmtId="0" fontId="19" fillId="0" borderId="0" xfId="0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7"/>
  <sheetViews>
    <sheetView tabSelected="1" topLeftCell="A166" workbookViewId="0">
      <selection activeCell="D197" sqref="D197"/>
    </sheetView>
  </sheetViews>
  <sheetFormatPr defaultRowHeight="10.5" x14ac:dyDescent="0.15"/>
  <cols>
    <col min="1" max="1" width="18.28515625" style="1" bestFit="1" customWidth="1"/>
    <col min="2" max="2" width="25.5703125" style="1" bestFit="1" customWidth="1"/>
    <col min="3" max="3" width="21.42578125" style="1" bestFit="1" customWidth="1"/>
    <col min="4" max="4" width="12.85546875" style="1" customWidth="1"/>
    <col min="5" max="6" width="11" style="1" bestFit="1" customWidth="1"/>
    <col min="7" max="7" width="18.28515625" style="3" bestFit="1" customWidth="1"/>
    <col min="8" max="8" width="10" style="1" bestFit="1" customWidth="1"/>
    <col min="9" max="9" width="12" style="1" hidden="1" customWidth="1"/>
    <col min="10" max="10" width="18.28515625" style="3" bestFit="1" customWidth="1"/>
    <col min="11" max="11" width="12" style="1" bestFit="1" customWidth="1"/>
    <col min="12" max="16384" width="9.140625" style="1"/>
  </cols>
  <sheetData>
    <row r="1" spans="1:12" s="1" customFormat="1" x14ac:dyDescent="0.15">
      <c r="A1" s="2" t="s">
        <v>442</v>
      </c>
      <c r="D1" s="2" t="s">
        <v>445</v>
      </c>
      <c r="G1" s="3"/>
      <c r="J1" s="3"/>
    </row>
    <row r="2" spans="1:12" s="1" customFormat="1" x14ac:dyDescent="0.15">
      <c r="A2" s="4">
        <v>45362</v>
      </c>
      <c r="D2" s="2" t="s">
        <v>446</v>
      </c>
      <c r="G2" s="3"/>
      <c r="J2" s="3"/>
    </row>
    <row r="3" spans="1:12" s="1" customFormat="1" x14ac:dyDescent="0.15">
      <c r="D3" s="2" t="s">
        <v>0</v>
      </c>
      <c r="G3" s="3"/>
      <c r="J3" s="3"/>
    </row>
    <row r="4" spans="1:12" s="1" customFormat="1" x14ac:dyDescent="0.15">
      <c r="D4" s="2" t="s">
        <v>450</v>
      </c>
      <c r="G4" s="3"/>
      <c r="J4" s="3"/>
      <c r="L4" s="5"/>
    </row>
    <row r="6" spans="1:12" s="1" customFormat="1" x14ac:dyDescent="0.15">
      <c r="A6" s="6"/>
      <c r="B6" s="6"/>
      <c r="C6" s="6"/>
      <c r="D6" s="6"/>
      <c r="E6" s="6" t="s">
        <v>447</v>
      </c>
      <c r="F6" s="6" t="s">
        <v>449</v>
      </c>
      <c r="G6" s="7" t="s">
        <v>447</v>
      </c>
      <c r="H6" s="6" t="s">
        <v>447</v>
      </c>
      <c r="I6" s="6"/>
      <c r="J6" s="7" t="s">
        <v>455</v>
      </c>
      <c r="K6" s="7" t="s">
        <v>455</v>
      </c>
    </row>
    <row r="7" spans="1:12" s="1" customFormat="1" x14ac:dyDescent="0.15">
      <c r="A7" s="6" t="s">
        <v>443</v>
      </c>
      <c r="B7" s="6" t="s">
        <v>444</v>
      </c>
      <c r="C7" s="6" t="s">
        <v>452</v>
      </c>
      <c r="D7" s="6" t="s">
        <v>451</v>
      </c>
      <c r="E7" s="6" t="s">
        <v>448</v>
      </c>
      <c r="F7" s="6" t="s">
        <v>448</v>
      </c>
      <c r="G7" s="7" t="s">
        <v>453</v>
      </c>
      <c r="H7" s="6" t="s">
        <v>454</v>
      </c>
      <c r="I7" s="6"/>
      <c r="J7" s="7" t="s">
        <v>453</v>
      </c>
      <c r="K7" s="6" t="s">
        <v>454</v>
      </c>
    </row>
    <row r="8" spans="1:12" s="1" customFormat="1" x14ac:dyDescent="0.15">
      <c r="A8" s="1" t="s">
        <v>7</v>
      </c>
      <c r="B8" s="1" t="s">
        <v>2</v>
      </c>
      <c r="C8" s="1" t="s">
        <v>8</v>
      </c>
      <c r="D8" s="1" t="s">
        <v>9</v>
      </c>
      <c r="E8" s="5">
        <v>45246</v>
      </c>
      <c r="F8" s="5">
        <v>45488</v>
      </c>
      <c r="G8" s="3">
        <v>777940.82</v>
      </c>
      <c r="H8" s="1">
        <v>657</v>
      </c>
      <c r="I8" s="1">
        <f>K8/H8</f>
        <v>1</v>
      </c>
      <c r="J8" s="3">
        <f>I8*G8</f>
        <v>777940.82</v>
      </c>
      <c r="K8" s="1">
        <v>657</v>
      </c>
    </row>
    <row r="9" spans="1:12" s="1" customFormat="1" x14ac:dyDescent="0.15">
      <c r="A9" s="1" t="s">
        <v>1</v>
      </c>
      <c r="B9" s="1" t="s">
        <v>2</v>
      </c>
      <c r="C9" s="1" t="s">
        <v>10</v>
      </c>
      <c r="D9" s="1" t="s">
        <v>11</v>
      </c>
      <c r="E9" s="5">
        <v>45091</v>
      </c>
      <c r="F9" s="5">
        <v>45380</v>
      </c>
      <c r="G9" s="3">
        <v>1019350.01</v>
      </c>
      <c r="H9" s="1">
        <v>542</v>
      </c>
      <c r="I9" s="1">
        <f>K9/H9</f>
        <v>0.20664206642066421</v>
      </c>
      <c r="J9" s="3">
        <f>I9*G9</f>
        <v>210640.59247232473</v>
      </c>
      <c r="K9" s="1">
        <v>112</v>
      </c>
    </row>
    <row r="10" spans="1:12" s="1" customFormat="1" x14ac:dyDescent="0.15">
      <c r="A10" s="1" t="s">
        <v>1</v>
      </c>
      <c r="B10" s="1" t="s">
        <v>2</v>
      </c>
      <c r="C10" s="1" t="s">
        <v>3</v>
      </c>
      <c r="D10" s="1" t="s">
        <v>4</v>
      </c>
      <c r="E10" s="5">
        <v>44727</v>
      </c>
      <c r="F10" s="5">
        <v>45596</v>
      </c>
      <c r="G10" s="3">
        <v>631036</v>
      </c>
      <c r="H10" s="8">
        <v>6160</v>
      </c>
      <c r="I10" s="1">
        <f>K10/H10</f>
        <v>0.56120129870129876</v>
      </c>
      <c r="J10" s="3">
        <f>I10*G10</f>
        <v>354138.22272727278</v>
      </c>
      <c r="K10" s="8">
        <v>3457</v>
      </c>
    </row>
    <row r="11" spans="1:12" s="1" customFormat="1" x14ac:dyDescent="0.15">
      <c r="A11" s="1" t="s">
        <v>1</v>
      </c>
      <c r="B11" s="1" t="s">
        <v>2</v>
      </c>
      <c r="C11" s="1" t="s">
        <v>5</v>
      </c>
      <c r="D11" s="1" t="s">
        <v>6</v>
      </c>
      <c r="E11" s="5">
        <v>45091</v>
      </c>
      <c r="F11" s="5">
        <v>45961</v>
      </c>
      <c r="G11" s="3">
        <v>490546.61</v>
      </c>
      <c r="H11" s="8">
        <v>4670</v>
      </c>
      <c r="I11" s="1">
        <f>K11/H11</f>
        <v>1</v>
      </c>
      <c r="J11" s="3">
        <f>I11*G11</f>
        <v>490546.61</v>
      </c>
      <c r="K11" s="8">
        <v>4670</v>
      </c>
    </row>
    <row r="12" spans="1:12" s="1" customFormat="1" x14ac:dyDescent="0.15">
      <c r="A12" s="1" t="s">
        <v>12</v>
      </c>
      <c r="B12" s="1" t="s">
        <v>13</v>
      </c>
      <c r="C12" s="1" t="s">
        <v>14</v>
      </c>
      <c r="D12" s="1" t="s">
        <v>15</v>
      </c>
      <c r="E12" s="5">
        <v>44853</v>
      </c>
      <c r="F12" s="5">
        <v>45473</v>
      </c>
      <c r="G12" s="3">
        <v>22000</v>
      </c>
      <c r="H12" s="1">
        <v>39</v>
      </c>
      <c r="I12" s="1">
        <f>K12/H12</f>
        <v>1</v>
      </c>
      <c r="J12" s="3">
        <f>I12*G12</f>
        <v>22000</v>
      </c>
      <c r="K12" s="1">
        <v>39</v>
      </c>
    </row>
    <row r="13" spans="1:12" s="1" customFormat="1" x14ac:dyDescent="0.15">
      <c r="A13" s="1" t="s">
        <v>16</v>
      </c>
      <c r="B13" s="1" t="s">
        <v>17</v>
      </c>
      <c r="C13" s="1" t="s">
        <v>18</v>
      </c>
      <c r="D13" s="1" t="s">
        <v>19</v>
      </c>
      <c r="E13" s="5">
        <v>45070</v>
      </c>
      <c r="F13" s="5">
        <v>46112</v>
      </c>
      <c r="G13" s="3">
        <v>2229048</v>
      </c>
      <c r="H13" s="8">
        <v>3057</v>
      </c>
      <c r="I13" s="1">
        <f>K13/H13</f>
        <v>0.96696107294733402</v>
      </c>
      <c r="J13" s="3">
        <f>I13*G13</f>
        <v>2155402.6457311092</v>
      </c>
      <c r="K13" s="8">
        <v>2956</v>
      </c>
    </row>
    <row r="14" spans="1:12" s="1" customFormat="1" x14ac:dyDescent="0.15">
      <c r="A14" s="1" t="s">
        <v>12</v>
      </c>
      <c r="B14" s="1" t="s">
        <v>20</v>
      </c>
      <c r="C14" s="1" t="s">
        <v>21</v>
      </c>
      <c r="D14" s="1" t="s">
        <v>22</v>
      </c>
      <c r="E14" s="5">
        <v>45041</v>
      </c>
      <c r="F14" s="5">
        <v>45626</v>
      </c>
      <c r="G14" s="3">
        <v>2564171.2000000002</v>
      </c>
      <c r="H14" s="8">
        <v>3327</v>
      </c>
      <c r="I14" s="1">
        <f>K14/H14</f>
        <v>0.5542530808536219</v>
      </c>
      <c r="J14" s="3">
        <f>I14*G14</f>
        <v>1421199.7874361288</v>
      </c>
      <c r="K14" s="8">
        <v>1844</v>
      </c>
    </row>
    <row r="15" spans="1:12" s="1" customFormat="1" x14ac:dyDescent="0.15">
      <c r="A15" s="1" t="s">
        <v>1</v>
      </c>
      <c r="B15" s="1" t="s">
        <v>20</v>
      </c>
      <c r="C15" s="1" t="s">
        <v>10</v>
      </c>
      <c r="D15" s="1" t="s">
        <v>23</v>
      </c>
      <c r="E15" s="5">
        <v>45091</v>
      </c>
      <c r="F15" s="5">
        <v>45380</v>
      </c>
      <c r="G15" s="3">
        <v>500000</v>
      </c>
      <c r="H15" s="1">
        <v>211</v>
      </c>
      <c r="I15" s="1">
        <f>K15/H15</f>
        <v>0.22274881516587677</v>
      </c>
      <c r="J15" s="3">
        <f>I15*G15</f>
        <v>111374.40758293838</v>
      </c>
      <c r="K15" s="1">
        <v>47</v>
      </c>
    </row>
    <row r="16" spans="1:12" s="1" customFormat="1" x14ac:dyDescent="0.15">
      <c r="A16" s="1" t="s">
        <v>24</v>
      </c>
      <c r="B16" s="1" t="s">
        <v>25</v>
      </c>
      <c r="C16" s="1" t="s">
        <v>26</v>
      </c>
      <c r="D16" s="1" t="s">
        <v>27</v>
      </c>
      <c r="E16" s="5">
        <v>45043</v>
      </c>
      <c r="F16" s="5">
        <v>45961</v>
      </c>
      <c r="G16" s="3">
        <v>1383097.5</v>
      </c>
      <c r="H16" s="8">
        <v>3096</v>
      </c>
      <c r="I16" s="1">
        <f>K16/H16</f>
        <v>1</v>
      </c>
      <c r="J16" s="3">
        <f>I16*G16</f>
        <v>1383097.5</v>
      </c>
      <c r="K16" s="8">
        <v>3096</v>
      </c>
    </row>
    <row r="17" spans="1:11" s="1" customFormat="1" x14ac:dyDescent="0.15">
      <c r="A17" s="1" t="s">
        <v>28</v>
      </c>
      <c r="B17" s="1" t="s">
        <v>25</v>
      </c>
      <c r="C17" s="1" t="s">
        <v>29</v>
      </c>
      <c r="D17" s="1" t="s">
        <v>30</v>
      </c>
      <c r="E17" s="5">
        <v>44950</v>
      </c>
      <c r="F17" s="5">
        <v>45688</v>
      </c>
      <c r="G17" s="3">
        <v>1088926.8899999999</v>
      </c>
      <c r="H17" s="8">
        <v>4085</v>
      </c>
      <c r="I17" s="1">
        <f>K17/H17</f>
        <v>1</v>
      </c>
      <c r="J17" s="3">
        <f>I17*G17</f>
        <v>1088926.8899999999</v>
      </c>
      <c r="K17" s="8">
        <v>4085</v>
      </c>
    </row>
    <row r="18" spans="1:11" s="1" customFormat="1" x14ac:dyDescent="0.15">
      <c r="A18" s="1" t="s">
        <v>1</v>
      </c>
      <c r="B18" s="1" t="s">
        <v>31</v>
      </c>
      <c r="C18" s="1" t="s">
        <v>32</v>
      </c>
      <c r="D18" s="1" t="s">
        <v>33</v>
      </c>
      <c r="E18" s="5">
        <v>45273</v>
      </c>
      <c r="F18" s="5">
        <v>45600</v>
      </c>
      <c r="G18" s="3">
        <v>195075</v>
      </c>
      <c r="H18" s="1">
        <v>289</v>
      </c>
      <c r="I18" s="1">
        <f>K18/H18</f>
        <v>1</v>
      </c>
      <c r="J18" s="3">
        <f>I18*G18</f>
        <v>195075</v>
      </c>
      <c r="K18" s="1">
        <v>289</v>
      </c>
    </row>
    <row r="19" spans="1:11" s="1" customFormat="1" x14ac:dyDescent="0.15">
      <c r="A19" s="1" t="s">
        <v>1</v>
      </c>
      <c r="B19" s="1" t="s">
        <v>34</v>
      </c>
      <c r="C19" s="1" t="s">
        <v>10</v>
      </c>
      <c r="D19" s="1" t="s">
        <v>35</v>
      </c>
      <c r="E19" s="5">
        <v>45091</v>
      </c>
      <c r="F19" s="5">
        <v>45380</v>
      </c>
      <c r="G19" s="3">
        <v>34790.31</v>
      </c>
      <c r="H19" s="1">
        <v>103</v>
      </c>
      <c r="I19" s="1">
        <f>K19/H19</f>
        <v>1</v>
      </c>
      <c r="J19" s="3">
        <f>I19*G19</f>
        <v>34790.31</v>
      </c>
      <c r="K19" s="1">
        <v>103</v>
      </c>
    </row>
    <row r="20" spans="1:11" s="1" customFormat="1" x14ac:dyDescent="0.15">
      <c r="A20" s="1" t="s">
        <v>7</v>
      </c>
      <c r="B20" s="1" t="s">
        <v>36</v>
      </c>
      <c r="C20" s="1" t="s">
        <v>8</v>
      </c>
      <c r="D20" s="1" t="s">
        <v>37</v>
      </c>
      <c r="E20" s="5">
        <v>45246</v>
      </c>
      <c r="F20" s="5">
        <v>45488</v>
      </c>
      <c r="G20" s="3">
        <v>537614.29</v>
      </c>
      <c r="H20" s="1">
        <v>941</v>
      </c>
      <c r="I20" s="1">
        <f>K20/H20</f>
        <v>1</v>
      </c>
      <c r="J20" s="3">
        <f>I20*G20</f>
        <v>537614.29</v>
      </c>
      <c r="K20" s="1">
        <v>941</v>
      </c>
    </row>
    <row r="21" spans="1:11" s="1" customFormat="1" x14ac:dyDescent="0.15">
      <c r="A21" s="1" t="s">
        <v>7</v>
      </c>
      <c r="B21" s="1" t="s">
        <v>38</v>
      </c>
      <c r="C21" s="1" t="s">
        <v>8</v>
      </c>
      <c r="D21" s="1" t="s">
        <v>44</v>
      </c>
      <c r="E21" s="5">
        <v>45246</v>
      </c>
      <c r="F21" s="5">
        <v>45488</v>
      </c>
      <c r="G21" s="3">
        <v>430.16</v>
      </c>
      <c r="H21" s="1">
        <v>52</v>
      </c>
      <c r="I21" s="1">
        <f>K21/H21</f>
        <v>1</v>
      </c>
      <c r="J21" s="3">
        <f>I21*G21</f>
        <v>430.16</v>
      </c>
      <c r="K21" s="1">
        <v>52</v>
      </c>
    </row>
    <row r="22" spans="1:11" s="1" customFormat="1" x14ac:dyDescent="0.15">
      <c r="A22" s="1" t="s">
        <v>7</v>
      </c>
      <c r="B22" s="1" t="s">
        <v>38</v>
      </c>
      <c r="C22" s="1" t="s">
        <v>8</v>
      </c>
      <c r="D22" s="1" t="s">
        <v>43</v>
      </c>
      <c r="E22" s="5">
        <v>45246</v>
      </c>
      <c r="F22" s="5">
        <v>45488</v>
      </c>
      <c r="G22" s="3">
        <v>495414.48</v>
      </c>
      <c r="H22" s="8">
        <v>1504</v>
      </c>
      <c r="I22" s="1">
        <f>K22/H22</f>
        <v>1</v>
      </c>
      <c r="J22" s="3">
        <f>I22*G22</f>
        <v>495414.48</v>
      </c>
      <c r="K22" s="8">
        <v>1504</v>
      </c>
    </row>
    <row r="23" spans="1:11" s="1" customFormat="1" x14ac:dyDescent="0.15">
      <c r="A23" s="1" t="s">
        <v>7</v>
      </c>
      <c r="B23" s="1" t="s">
        <v>38</v>
      </c>
      <c r="C23" s="1" t="s">
        <v>39</v>
      </c>
      <c r="D23" s="1" t="s">
        <v>40</v>
      </c>
      <c r="E23" s="5">
        <v>45015</v>
      </c>
      <c r="F23" s="5">
        <v>45596</v>
      </c>
      <c r="G23" s="3">
        <v>319961.99</v>
      </c>
      <c r="H23" s="8">
        <v>1067</v>
      </c>
      <c r="I23" s="1">
        <f>K23/H23</f>
        <v>0.12464854732895971</v>
      </c>
      <c r="J23" s="3">
        <f>I23*G23</f>
        <v>39882.797253983132</v>
      </c>
      <c r="K23" s="1">
        <v>133</v>
      </c>
    </row>
    <row r="24" spans="1:11" s="1" customFormat="1" x14ac:dyDescent="0.15">
      <c r="A24" s="1" t="s">
        <v>7</v>
      </c>
      <c r="B24" s="1" t="s">
        <v>38</v>
      </c>
      <c r="C24" s="1" t="s">
        <v>41</v>
      </c>
      <c r="D24" s="1" t="s">
        <v>42</v>
      </c>
      <c r="E24" s="5">
        <v>45015</v>
      </c>
      <c r="F24" s="5">
        <v>45596</v>
      </c>
      <c r="G24" s="3">
        <v>765467</v>
      </c>
      <c r="H24" s="8">
        <v>2097</v>
      </c>
      <c r="I24" s="1">
        <f>K24/H24</f>
        <v>0.11921793037672866</v>
      </c>
      <c r="J24" s="3">
        <f>I24*G24</f>
        <v>91257.391511683352</v>
      </c>
      <c r="K24" s="1">
        <v>250</v>
      </c>
    </row>
    <row r="25" spans="1:11" s="1" customFormat="1" x14ac:dyDescent="0.15">
      <c r="A25" s="1" t="s">
        <v>1</v>
      </c>
      <c r="B25" s="1" t="s">
        <v>45</v>
      </c>
      <c r="C25" s="1" t="s">
        <v>46</v>
      </c>
      <c r="D25" s="1" t="s">
        <v>47</v>
      </c>
      <c r="E25" s="5">
        <v>45224</v>
      </c>
      <c r="F25" s="5">
        <v>45961</v>
      </c>
      <c r="G25" s="3">
        <v>1798000</v>
      </c>
      <c r="H25" s="8">
        <v>4304</v>
      </c>
      <c r="I25" s="1">
        <f>K25/H25</f>
        <v>0.64614312267657992</v>
      </c>
      <c r="J25" s="3">
        <f>I25*G25</f>
        <v>1161765.3345724908</v>
      </c>
      <c r="K25" s="8">
        <v>2781</v>
      </c>
    </row>
    <row r="26" spans="1:11" s="1" customFormat="1" x14ac:dyDescent="0.15">
      <c r="A26" s="1" t="s">
        <v>16</v>
      </c>
      <c r="B26" s="1" t="s">
        <v>48</v>
      </c>
      <c r="C26" s="1" t="s">
        <v>49</v>
      </c>
      <c r="D26" s="1" t="s">
        <v>50</v>
      </c>
      <c r="E26" s="5">
        <v>45224</v>
      </c>
      <c r="F26" s="5">
        <v>46112</v>
      </c>
      <c r="G26" s="3">
        <v>660192.68000000005</v>
      </c>
      <c r="H26" s="8">
        <v>1173</v>
      </c>
      <c r="I26" s="1">
        <f>K26/H26</f>
        <v>0.4236999147485081</v>
      </c>
      <c r="J26" s="3">
        <f>I26*G26</f>
        <v>279723.58223358908</v>
      </c>
      <c r="K26" s="1">
        <v>497</v>
      </c>
    </row>
    <row r="27" spans="1:11" s="1" customFormat="1" x14ac:dyDescent="0.15">
      <c r="A27" s="1" t="s">
        <v>1</v>
      </c>
      <c r="B27" s="1" t="s">
        <v>51</v>
      </c>
      <c r="C27" s="1" t="s">
        <v>55</v>
      </c>
      <c r="D27" s="1" t="s">
        <v>56</v>
      </c>
      <c r="E27" s="5">
        <v>45273</v>
      </c>
      <c r="F27" s="5">
        <v>45600</v>
      </c>
      <c r="G27" s="3">
        <v>38025</v>
      </c>
      <c r="H27" s="1">
        <v>169</v>
      </c>
      <c r="I27" s="1">
        <f>K27/H27</f>
        <v>1</v>
      </c>
      <c r="J27" s="3">
        <f>I27*G27</f>
        <v>38025</v>
      </c>
      <c r="K27" s="1">
        <v>169</v>
      </c>
    </row>
    <row r="28" spans="1:11" s="1" customFormat="1" x14ac:dyDescent="0.15">
      <c r="A28" s="1" t="s">
        <v>1</v>
      </c>
      <c r="B28" s="1" t="s">
        <v>51</v>
      </c>
      <c r="C28" s="1" t="s">
        <v>53</v>
      </c>
      <c r="D28" s="1" t="s">
        <v>54</v>
      </c>
      <c r="E28" s="5">
        <v>45273</v>
      </c>
      <c r="F28" s="5">
        <v>45600</v>
      </c>
      <c r="G28" s="3">
        <v>9000</v>
      </c>
      <c r="H28" s="1">
        <v>40</v>
      </c>
      <c r="I28" s="1">
        <f>K28/H28</f>
        <v>1</v>
      </c>
      <c r="J28" s="3">
        <f>I28*G28</f>
        <v>9000</v>
      </c>
      <c r="K28" s="1">
        <v>40</v>
      </c>
    </row>
    <row r="29" spans="1:11" s="1" customFormat="1" x14ac:dyDescent="0.15">
      <c r="A29" s="1" t="s">
        <v>1</v>
      </c>
      <c r="B29" s="1" t="s">
        <v>51</v>
      </c>
      <c r="C29" s="1" t="s">
        <v>10</v>
      </c>
      <c r="D29" s="1" t="s">
        <v>52</v>
      </c>
      <c r="E29" s="5">
        <v>45091</v>
      </c>
      <c r="F29" s="5">
        <v>45380</v>
      </c>
      <c r="G29" s="3">
        <v>14549.76</v>
      </c>
      <c r="H29" s="1">
        <v>64</v>
      </c>
      <c r="I29" s="1">
        <f>K29/H29</f>
        <v>1</v>
      </c>
      <c r="J29" s="3">
        <f>I29*G29</f>
        <v>14549.76</v>
      </c>
      <c r="K29" s="1">
        <v>64</v>
      </c>
    </row>
    <row r="30" spans="1:11" s="1" customFormat="1" x14ac:dyDescent="0.15">
      <c r="A30" s="1" t="s">
        <v>1</v>
      </c>
      <c r="B30" s="1" t="s">
        <v>57</v>
      </c>
      <c r="C30" s="1" t="s">
        <v>10</v>
      </c>
      <c r="D30" s="1" t="s">
        <v>58</v>
      </c>
      <c r="E30" s="5">
        <v>45091</v>
      </c>
      <c r="F30" s="5">
        <v>45380</v>
      </c>
      <c r="G30" s="3">
        <v>229218</v>
      </c>
      <c r="H30" s="1">
        <v>385</v>
      </c>
      <c r="I30" s="1">
        <f>K30/H30</f>
        <v>0.32987012987012987</v>
      </c>
      <c r="J30" s="3">
        <f>I30*G30</f>
        <v>75612.171428571426</v>
      </c>
      <c r="K30" s="1">
        <v>127</v>
      </c>
    </row>
    <row r="31" spans="1:11" s="1" customFormat="1" x14ac:dyDescent="0.15">
      <c r="A31" s="1" t="s">
        <v>7</v>
      </c>
      <c r="B31" s="1" t="s">
        <v>59</v>
      </c>
      <c r="C31" s="1" t="s">
        <v>72</v>
      </c>
      <c r="D31" s="1" t="s">
        <v>73</v>
      </c>
      <c r="E31" s="5">
        <v>44910</v>
      </c>
      <c r="F31" s="5">
        <v>45596</v>
      </c>
      <c r="G31" s="3">
        <v>4179089.66</v>
      </c>
      <c r="H31" s="8">
        <v>9907</v>
      </c>
      <c r="I31" s="1">
        <f>K31/H31</f>
        <v>0.95760573331987486</v>
      </c>
      <c r="J31" s="3">
        <f>I31*G31</f>
        <v>4001920.2184738065</v>
      </c>
      <c r="K31" s="8">
        <v>9487</v>
      </c>
    </row>
    <row r="32" spans="1:11" s="1" customFormat="1" x14ac:dyDescent="0.15">
      <c r="A32" s="1" t="s">
        <v>7</v>
      </c>
      <c r="B32" s="1" t="s">
        <v>59</v>
      </c>
      <c r="C32" s="1" t="s">
        <v>60</v>
      </c>
      <c r="D32" s="1" t="s">
        <v>61</v>
      </c>
      <c r="E32" s="5">
        <v>45225</v>
      </c>
      <c r="F32" s="5">
        <v>45961</v>
      </c>
      <c r="G32" s="3">
        <v>1229882.3</v>
      </c>
      <c r="H32" s="8">
        <v>4683</v>
      </c>
      <c r="I32" s="1">
        <f>K32/H32</f>
        <v>1</v>
      </c>
      <c r="J32" s="3">
        <f>I32*G32</f>
        <v>1229882.3</v>
      </c>
      <c r="K32" s="8">
        <v>4683</v>
      </c>
    </row>
    <row r="33" spans="1:11" s="1" customFormat="1" x14ac:dyDescent="0.15">
      <c r="A33" s="1" t="s">
        <v>16</v>
      </c>
      <c r="B33" s="1" t="s">
        <v>59</v>
      </c>
      <c r="C33" s="1" t="s">
        <v>88</v>
      </c>
      <c r="D33" s="1" t="s">
        <v>89</v>
      </c>
      <c r="E33" s="5">
        <v>44727</v>
      </c>
      <c r="F33" s="5">
        <v>45382</v>
      </c>
      <c r="G33" s="3">
        <v>2261089.16</v>
      </c>
      <c r="H33" s="8">
        <v>4302</v>
      </c>
      <c r="I33" s="1">
        <f>K33/H33</f>
        <v>9.8558809855880988E-2</v>
      </c>
      <c r="J33" s="3">
        <f>I33*G33</f>
        <v>222850.25658763369</v>
      </c>
      <c r="K33" s="1">
        <v>424</v>
      </c>
    </row>
    <row r="34" spans="1:11" s="1" customFormat="1" x14ac:dyDescent="0.15">
      <c r="A34" s="1" t="s">
        <v>16</v>
      </c>
      <c r="B34" s="1" t="s">
        <v>59</v>
      </c>
      <c r="C34" s="1" t="s">
        <v>74</v>
      </c>
      <c r="D34" s="1" t="s">
        <v>75</v>
      </c>
      <c r="E34" s="5">
        <v>44706</v>
      </c>
      <c r="F34" s="5">
        <v>45382</v>
      </c>
      <c r="G34" s="3">
        <v>338734.9</v>
      </c>
      <c r="H34" s="8">
        <v>1297</v>
      </c>
      <c r="I34" s="1">
        <f>K34/H34</f>
        <v>6.1680801850424058E-2</v>
      </c>
      <c r="J34" s="3">
        <f>I34*G34</f>
        <v>20893.44024672321</v>
      </c>
      <c r="K34" s="1">
        <v>80</v>
      </c>
    </row>
    <row r="35" spans="1:11" s="1" customFormat="1" x14ac:dyDescent="0.15">
      <c r="A35" s="1" t="s">
        <v>12</v>
      </c>
      <c r="B35" s="1" t="s">
        <v>59</v>
      </c>
      <c r="C35" s="1" t="s">
        <v>70</v>
      </c>
      <c r="D35" s="1" t="s">
        <v>71</v>
      </c>
      <c r="E35" s="5">
        <v>44705</v>
      </c>
      <c r="F35" s="5">
        <v>45596</v>
      </c>
      <c r="G35" s="3">
        <v>1982408.97</v>
      </c>
      <c r="H35" s="8">
        <v>5243</v>
      </c>
      <c r="I35" s="1">
        <f>K35/H35</f>
        <v>0.97024604234217049</v>
      </c>
      <c r="J35" s="3">
        <f>I35*G35</f>
        <v>1923424.4574461186</v>
      </c>
      <c r="K35" s="8">
        <v>5087</v>
      </c>
    </row>
    <row r="36" spans="1:11" s="1" customFormat="1" x14ac:dyDescent="0.15">
      <c r="A36" s="1" t="s">
        <v>7</v>
      </c>
      <c r="B36" s="1" t="s">
        <v>59</v>
      </c>
      <c r="C36" s="1" t="s">
        <v>78</v>
      </c>
      <c r="D36" s="1" t="s">
        <v>79</v>
      </c>
      <c r="E36" s="5">
        <v>44707</v>
      </c>
      <c r="F36" s="5">
        <v>45596</v>
      </c>
      <c r="G36" s="3">
        <v>2706487.61</v>
      </c>
      <c r="H36" s="8">
        <v>4387</v>
      </c>
      <c r="I36" s="1">
        <f>K36/H36</f>
        <v>0.31183040802370643</v>
      </c>
      <c r="J36" s="3">
        <f>I36*G36</f>
        <v>843965.13573740597</v>
      </c>
      <c r="K36" s="8">
        <v>1368</v>
      </c>
    </row>
    <row r="37" spans="1:11" s="1" customFormat="1" x14ac:dyDescent="0.15">
      <c r="A37" s="1" t="s">
        <v>7</v>
      </c>
      <c r="B37" s="1" t="s">
        <v>59</v>
      </c>
      <c r="C37" s="1" t="s">
        <v>92</v>
      </c>
      <c r="D37" s="1" t="s">
        <v>93</v>
      </c>
      <c r="E37" s="5">
        <v>44861</v>
      </c>
      <c r="F37" s="5">
        <v>45596</v>
      </c>
      <c r="G37" s="3">
        <v>2917127.71</v>
      </c>
      <c r="H37" s="8">
        <v>5659</v>
      </c>
      <c r="I37" s="1">
        <f>K37/H37</f>
        <v>0.55310125463862869</v>
      </c>
      <c r="J37" s="3">
        <f>I37*G37</f>
        <v>1613466.9963421097</v>
      </c>
      <c r="K37" s="8">
        <v>3130</v>
      </c>
    </row>
    <row r="38" spans="1:11" s="1" customFormat="1" x14ac:dyDescent="0.15">
      <c r="A38" s="1" t="s">
        <v>7</v>
      </c>
      <c r="B38" s="1" t="s">
        <v>59</v>
      </c>
      <c r="C38" s="1" t="s">
        <v>8</v>
      </c>
      <c r="D38" s="1" t="s">
        <v>121</v>
      </c>
      <c r="E38" s="5">
        <v>45246</v>
      </c>
      <c r="F38" s="5">
        <v>45488</v>
      </c>
      <c r="G38" s="3">
        <v>23841.75</v>
      </c>
      <c r="H38" s="1">
        <v>120</v>
      </c>
      <c r="I38" s="1">
        <f>K38/H38</f>
        <v>1</v>
      </c>
      <c r="J38" s="3">
        <f>I38*G38</f>
        <v>23841.75</v>
      </c>
      <c r="K38" s="1">
        <v>120</v>
      </c>
    </row>
    <row r="39" spans="1:11" s="1" customFormat="1" x14ac:dyDescent="0.15">
      <c r="A39" s="1" t="s">
        <v>7</v>
      </c>
      <c r="B39" s="1" t="s">
        <v>59</v>
      </c>
      <c r="C39" s="1" t="s">
        <v>8</v>
      </c>
      <c r="D39" s="1" t="s">
        <v>120</v>
      </c>
      <c r="E39" s="5">
        <v>45246</v>
      </c>
      <c r="F39" s="5">
        <v>45488</v>
      </c>
      <c r="G39" s="3">
        <v>87071.15</v>
      </c>
      <c r="H39" s="1">
        <v>250</v>
      </c>
      <c r="I39" s="1">
        <f>K39/H39</f>
        <v>1</v>
      </c>
      <c r="J39" s="3">
        <f>I39*G39</f>
        <v>87071.15</v>
      </c>
      <c r="K39" s="1">
        <v>250</v>
      </c>
    </row>
    <row r="40" spans="1:11" s="1" customFormat="1" x14ac:dyDescent="0.15">
      <c r="A40" s="1" t="s">
        <v>16</v>
      </c>
      <c r="B40" s="1" t="s">
        <v>59</v>
      </c>
      <c r="C40" s="1" t="s">
        <v>96</v>
      </c>
      <c r="D40" s="1" t="s">
        <v>97</v>
      </c>
      <c r="E40" s="5">
        <v>45014</v>
      </c>
      <c r="F40" s="5">
        <v>46112</v>
      </c>
      <c r="G40" s="3">
        <v>676156.41</v>
      </c>
      <c r="H40" s="8">
        <v>2725</v>
      </c>
      <c r="I40" s="1">
        <f>K40/H40</f>
        <v>1</v>
      </c>
      <c r="J40" s="3">
        <f>I40*G40</f>
        <v>676156.41</v>
      </c>
      <c r="K40" s="8">
        <v>2725</v>
      </c>
    </row>
    <row r="41" spans="1:11" s="1" customFormat="1" x14ac:dyDescent="0.15">
      <c r="A41" s="1" t="s">
        <v>12</v>
      </c>
      <c r="B41" s="1" t="s">
        <v>59</v>
      </c>
      <c r="C41" s="1" t="s">
        <v>82</v>
      </c>
      <c r="D41" s="1" t="s">
        <v>83</v>
      </c>
      <c r="E41" s="5">
        <v>45069</v>
      </c>
      <c r="F41" s="5">
        <v>45961</v>
      </c>
      <c r="G41" s="3">
        <v>2026236.63</v>
      </c>
      <c r="H41" s="8">
        <v>5545</v>
      </c>
      <c r="I41" s="1">
        <f>K41/H41</f>
        <v>1</v>
      </c>
      <c r="J41" s="3">
        <f>I41*G41</f>
        <v>2026236.63</v>
      </c>
      <c r="K41" s="8">
        <v>5545</v>
      </c>
    </row>
    <row r="42" spans="1:11" s="1" customFormat="1" x14ac:dyDescent="0.15">
      <c r="A42" s="1" t="s">
        <v>16</v>
      </c>
      <c r="B42" s="1" t="s">
        <v>59</v>
      </c>
      <c r="C42" s="1" t="s">
        <v>116</v>
      </c>
      <c r="D42" s="1" t="s">
        <v>117</v>
      </c>
      <c r="E42" s="5">
        <v>45224</v>
      </c>
      <c r="F42" s="5">
        <v>46112</v>
      </c>
      <c r="G42" s="3">
        <v>1751466.82</v>
      </c>
      <c r="H42" s="8">
        <v>2867</v>
      </c>
      <c r="I42" s="1">
        <f>K42/H42</f>
        <v>1</v>
      </c>
      <c r="J42" s="3">
        <f>I42*G42</f>
        <v>1751466.82</v>
      </c>
      <c r="K42" s="8">
        <v>2867</v>
      </c>
    </row>
    <row r="43" spans="1:11" s="1" customFormat="1" x14ac:dyDescent="0.15">
      <c r="A43" s="1" t="s">
        <v>16</v>
      </c>
      <c r="B43" s="1" t="s">
        <v>59</v>
      </c>
      <c r="C43" s="1" t="s">
        <v>64</v>
      </c>
      <c r="D43" s="1" t="s">
        <v>65</v>
      </c>
      <c r="E43" s="5">
        <v>44517</v>
      </c>
      <c r="F43" s="5">
        <v>45747</v>
      </c>
      <c r="G43" s="3">
        <v>804651.64</v>
      </c>
      <c r="H43" s="8">
        <v>3004</v>
      </c>
      <c r="I43" s="1">
        <f>K43/H43</f>
        <v>1</v>
      </c>
      <c r="J43" s="3">
        <f>I43*G43</f>
        <v>804651.64</v>
      </c>
      <c r="K43" s="8">
        <v>3004</v>
      </c>
    </row>
    <row r="44" spans="1:11" s="1" customFormat="1" x14ac:dyDescent="0.15">
      <c r="A44" s="1" t="s">
        <v>12</v>
      </c>
      <c r="B44" s="1" t="s">
        <v>59</v>
      </c>
      <c r="C44" s="1" t="s">
        <v>84</v>
      </c>
      <c r="D44" s="1" t="s">
        <v>85</v>
      </c>
      <c r="E44" s="5">
        <v>45090</v>
      </c>
      <c r="F44" s="5">
        <v>46326</v>
      </c>
      <c r="G44" s="3">
        <v>2350674.48</v>
      </c>
      <c r="H44" s="8">
        <v>10037</v>
      </c>
      <c r="I44" s="1">
        <f>K44/H44</f>
        <v>1</v>
      </c>
      <c r="J44" s="3">
        <f>I44*G44</f>
        <v>2350674.48</v>
      </c>
      <c r="K44" s="8">
        <v>10037</v>
      </c>
    </row>
    <row r="45" spans="1:11" s="1" customFormat="1" x14ac:dyDescent="0.15">
      <c r="A45" s="1" t="s">
        <v>7</v>
      </c>
      <c r="B45" s="1" t="s">
        <v>59</v>
      </c>
      <c r="C45" s="1" t="s">
        <v>104</v>
      </c>
      <c r="D45" s="1" t="s">
        <v>105</v>
      </c>
      <c r="E45" s="5">
        <v>44952</v>
      </c>
      <c r="F45" s="5">
        <v>45596</v>
      </c>
      <c r="G45" s="3">
        <v>1644331.99</v>
      </c>
      <c r="H45" s="8">
        <v>3998</v>
      </c>
      <c r="I45" s="1">
        <f>K45/H45</f>
        <v>0.51375687843921958</v>
      </c>
      <c r="J45" s="3">
        <f>I45*G45</f>
        <v>844786.87030015001</v>
      </c>
      <c r="K45" s="8">
        <v>2054</v>
      </c>
    </row>
    <row r="46" spans="1:11" s="1" customFormat="1" x14ac:dyDescent="0.15">
      <c r="A46" s="1" t="s">
        <v>7</v>
      </c>
      <c r="B46" s="1" t="s">
        <v>59</v>
      </c>
      <c r="C46" s="1" t="s">
        <v>108</v>
      </c>
      <c r="D46" s="1" t="s">
        <v>109</v>
      </c>
      <c r="E46" s="5">
        <v>45225</v>
      </c>
      <c r="F46" s="5">
        <v>45961</v>
      </c>
      <c r="G46" s="3">
        <v>795025.25</v>
      </c>
      <c r="H46" s="8">
        <v>4468</v>
      </c>
      <c r="I46" s="1">
        <f>K46/H46</f>
        <v>1</v>
      </c>
      <c r="J46" s="3">
        <f>I46*G46</f>
        <v>795025.25</v>
      </c>
      <c r="K46" s="8">
        <v>4468</v>
      </c>
    </row>
    <row r="47" spans="1:11" s="1" customFormat="1" x14ac:dyDescent="0.15">
      <c r="A47" s="1" t="s">
        <v>7</v>
      </c>
      <c r="B47" s="1" t="s">
        <v>59</v>
      </c>
      <c r="C47" s="1" t="s">
        <v>118</v>
      </c>
      <c r="D47" s="1" t="s">
        <v>119</v>
      </c>
      <c r="E47" s="5">
        <v>45316</v>
      </c>
      <c r="F47" s="5">
        <v>45961</v>
      </c>
      <c r="G47" s="3">
        <v>2394255.19</v>
      </c>
      <c r="H47" s="8">
        <v>5593</v>
      </c>
      <c r="I47" s="1">
        <f>K47/H47</f>
        <v>1</v>
      </c>
      <c r="J47" s="3">
        <f>I47*G47</f>
        <v>2394255.19</v>
      </c>
      <c r="K47" s="8">
        <v>5593</v>
      </c>
    </row>
    <row r="48" spans="1:11" s="1" customFormat="1" x14ac:dyDescent="0.15">
      <c r="A48" s="1" t="s">
        <v>16</v>
      </c>
      <c r="B48" s="1" t="s">
        <v>59</v>
      </c>
      <c r="C48" s="1" t="s">
        <v>106</v>
      </c>
      <c r="D48" s="1" t="s">
        <v>107</v>
      </c>
      <c r="E48" s="5">
        <v>45042</v>
      </c>
      <c r="F48" s="5">
        <v>46112</v>
      </c>
      <c r="G48" s="3">
        <v>427302.49</v>
      </c>
      <c r="H48" s="8">
        <v>2262</v>
      </c>
      <c r="I48" s="1">
        <f>K48/H48</f>
        <v>0.97745358090185674</v>
      </c>
      <c r="J48" s="3">
        <f>I48*G48</f>
        <v>417668.3489787798</v>
      </c>
      <c r="K48" s="8">
        <v>2211</v>
      </c>
    </row>
    <row r="49" spans="1:11" s="1" customFormat="1" x14ac:dyDescent="0.15">
      <c r="A49" s="1" t="s">
        <v>7</v>
      </c>
      <c r="B49" s="1" t="s">
        <v>59</v>
      </c>
      <c r="C49" s="1" t="s">
        <v>100</v>
      </c>
      <c r="D49" s="1" t="s">
        <v>101</v>
      </c>
      <c r="E49" s="5">
        <v>44980</v>
      </c>
      <c r="F49" s="5">
        <v>45596</v>
      </c>
      <c r="G49" s="3">
        <v>2042742.62</v>
      </c>
      <c r="H49" s="8">
        <v>3507</v>
      </c>
      <c r="I49" s="1">
        <f>K49/H49</f>
        <v>1</v>
      </c>
      <c r="J49" s="3">
        <f>I49*G49</f>
        <v>2042742.62</v>
      </c>
      <c r="K49" s="8">
        <v>3507</v>
      </c>
    </row>
    <row r="50" spans="1:11" s="1" customFormat="1" x14ac:dyDescent="0.15">
      <c r="A50" s="1" t="s">
        <v>16</v>
      </c>
      <c r="B50" s="1" t="s">
        <v>59</v>
      </c>
      <c r="C50" s="1" t="s">
        <v>112</v>
      </c>
      <c r="D50" s="1" t="s">
        <v>113</v>
      </c>
      <c r="E50" s="5">
        <v>45224</v>
      </c>
      <c r="F50" s="5">
        <v>46112</v>
      </c>
      <c r="G50" s="3">
        <v>796390.27</v>
      </c>
      <c r="H50" s="8">
        <v>1559</v>
      </c>
      <c r="I50" s="1">
        <f>K50/H50</f>
        <v>1</v>
      </c>
      <c r="J50" s="3">
        <f>I50*G50</f>
        <v>796390.27</v>
      </c>
      <c r="K50" s="8">
        <v>1559</v>
      </c>
    </row>
    <row r="51" spans="1:11" s="1" customFormat="1" x14ac:dyDescent="0.15">
      <c r="A51" s="1" t="s">
        <v>16</v>
      </c>
      <c r="B51" s="1" t="s">
        <v>59</v>
      </c>
      <c r="C51" s="1" t="s">
        <v>66</v>
      </c>
      <c r="D51" s="1" t="s">
        <v>67</v>
      </c>
      <c r="E51" s="5">
        <v>44881</v>
      </c>
      <c r="F51" s="5">
        <v>45747</v>
      </c>
      <c r="G51" s="3">
        <v>1181652.42</v>
      </c>
      <c r="H51" s="8">
        <v>2485</v>
      </c>
      <c r="I51" s="1">
        <f>K51/H51</f>
        <v>0.76780684104627761</v>
      </c>
      <c r="J51" s="3">
        <f>I51*G51</f>
        <v>907280.8118148892</v>
      </c>
      <c r="K51" s="8">
        <v>1908</v>
      </c>
    </row>
    <row r="52" spans="1:11" s="1" customFormat="1" x14ac:dyDescent="0.15">
      <c r="A52" s="1" t="s">
        <v>12</v>
      </c>
      <c r="B52" s="1" t="s">
        <v>59</v>
      </c>
      <c r="C52" s="1" t="s">
        <v>62</v>
      </c>
      <c r="D52" s="1" t="s">
        <v>63</v>
      </c>
      <c r="E52" s="5">
        <v>44796</v>
      </c>
      <c r="F52" s="5">
        <v>45596</v>
      </c>
      <c r="G52" s="3">
        <v>1157641.52</v>
      </c>
      <c r="H52" s="8">
        <v>2727</v>
      </c>
      <c r="I52" s="1">
        <f>K52/H52</f>
        <v>1</v>
      </c>
      <c r="J52" s="3">
        <f>I52*G52</f>
        <v>1157641.52</v>
      </c>
      <c r="K52" s="8">
        <v>2727</v>
      </c>
    </row>
    <row r="53" spans="1:11" s="1" customFormat="1" x14ac:dyDescent="0.15">
      <c r="A53" s="1" t="s">
        <v>7</v>
      </c>
      <c r="B53" s="1" t="s">
        <v>59</v>
      </c>
      <c r="C53" s="1" t="s">
        <v>130</v>
      </c>
      <c r="D53" s="1" t="s">
        <v>131</v>
      </c>
      <c r="E53" s="5">
        <v>45274</v>
      </c>
      <c r="F53" s="5">
        <v>45351</v>
      </c>
      <c r="G53" s="3">
        <v>534545.62</v>
      </c>
      <c r="H53" s="8">
        <v>1250</v>
      </c>
      <c r="I53" s="1">
        <f>K53/H53</f>
        <v>1</v>
      </c>
      <c r="J53" s="3">
        <f>I53*G53</f>
        <v>534545.62</v>
      </c>
      <c r="K53" s="8">
        <v>1250</v>
      </c>
    </row>
    <row r="54" spans="1:11" s="1" customFormat="1" x14ac:dyDescent="0.15">
      <c r="A54" s="1" t="s">
        <v>7</v>
      </c>
      <c r="B54" s="1" t="s">
        <v>59</v>
      </c>
      <c r="C54" s="1" t="s">
        <v>122</v>
      </c>
      <c r="D54" s="1" t="s">
        <v>123</v>
      </c>
      <c r="E54" s="5">
        <v>45351</v>
      </c>
      <c r="F54" s="5">
        <v>45551</v>
      </c>
      <c r="G54" s="3">
        <v>221991.24</v>
      </c>
      <c r="H54" s="1">
        <v>878</v>
      </c>
      <c r="I54" s="1">
        <f>K54/H54</f>
        <v>1</v>
      </c>
      <c r="J54" s="3">
        <f>I54*G54</f>
        <v>221991.24</v>
      </c>
      <c r="K54" s="1">
        <v>878</v>
      </c>
    </row>
    <row r="55" spans="1:11" s="1" customFormat="1" x14ac:dyDescent="0.15">
      <c r="A55" s="1" t="s">
        <v>7</v>
      </c>
      <c r="B55" s="1" t="s">
        <v>59</v>
      </c>
      <c r="C55" s="1" t="s">
        <v>124</v>
      </c>
      <c r="D55" s="1" t="s">
        <v>125</v>
      </c>
      <c r="E55" s="5">
        <v>45351</v>
      </c>
      <c r="F55" s="5">
        <v>45551</v>
      </c>
      <c r="G55" s="3">
        <v>555246.6</v>
      </c>
      <c r="H55" s="8">
        <v>1728</v>
      </c>
      <c r="I55" s="1">
        <f>K55/H55</f>
        <v>1</v>
      </c>
      <c r="J55" s="3">
        <f>I55*G55</f>
        <v>555246.6</v>
      </c>
      <c r="K55" s="8">
        <v>1728</v>
      </c>
    </row>
    <row r="56" spans="1:11" s="1" customFormat="1" x14ac:dyDescent="0.15">
      <c r="A56" s="1" t="s">
        <v>7</v>
      </c>
      <c r="B56" s="1" t="s">
        <v>59</v>
      </c>
      <c r="C56" s="1" t="s">
        <v>126</v>
      </c>
      <c r="D56" s="1" t="s">
        <v>127</v>
      </c>
      <c r="E56" s="5">
        <v>45351</v>
      </c>
      <c r="F56" s="5">
        <v>45551</v>
      </c>
      <c r="G56" s="3">
        <v>82923.5</v>
      </c>
      <c r="H56" s="1">
        <v>466</v>
      </c>
      <c r="I56" s="1">
        <f>K56/H56</f>
        <v>1</v>
      </c>
      <c r="J56" s="3">
        <f>I56*G56</f>
        <v>82923.5</v>
      </c>
      <c r="K56" s="1">
        <v>466</v>
      </c>
    </row>
    <row r="57" spans="1:11" s="1" customFormat="1" x14ac:dyDescent="0.15">
      <c r="A57" s="1" t="s">
        <v>16</v>
      </c>
      <c r="B57" s="1" t="s">
        <v>59</v>
      </c>
      <c r="C57" s="1" t="s">
        <v>110</v>
      </c>
      <c r="D57" s="1" t="s">
        <v>111</v>
      </c>
      <c r="E57" s="5">
        <v>45133</v>
      </c>
      <c r="F57" s="5">
        <v>46112</v>
      </c>
      <c r="G57" s="3">
        <v>839872.4</v>
      </c>
      <c r="H57" s="8">
        <v>2959</v>
      </c>
      <c r="I57" s="1">
        <f>K57/H57</f>
        <v>1</v>
      </c>
      <c r="J57" s="3">
        <f>I57*G57</f>
        <v>839872.4</v>
      </c>
      <c r="K57" s="8">
        <v>2959</v>
      </c>
    </row>
    <row r="58" spans="1:11" s="1" customFormat="1" x14ac:dyDescent="0.15">
      <c r="A58" s="1" t="s">
        <v>12</v>
      </c>
      <c r="B58" s="1" t="s">
        <v>59</v>
      </c>
      <c r="C58" s="1" t="s">
        <v>86</v>
      </c>
      <c r="D58" s="1" t="s">
        <v>87</v>
      </c>
      <c r="E58" s="5">
        <v>44950</v>
      </c>
      <c r="F58" s="5">
        <v>45961</v>
      </c>
      <c r="G58" s="3">
        <v>1530592.83</v>
      </c>
      <c r="H58" s="8">
        <v>3818</v>
      </c>
      <c r="I58" s="1">
        <f>K58/H58</f>
        <v>1</v>
      </c>
      <c r="J58" s="3">
        <f>I58*G58</f>
        <v>1530592.83</v>
      </c>
      <c r="K58" s="8">
        <v>3818</v>
      </c>
    </row>
    <row r="59" spans="1:11" s="1" customFormat="1" x14ac:dyDescent="0.15">
      <c r="A59" s="1" t="s">
        <v>7</v>
      </c>
      <c r="B59" s="1" t="s">
        <v>59</v>
      </c>
      <c r="C59" s="1" t="s">
        <v>128</v>
      </c>
      <c r="D59" s="1" t="s">
        <v>129</v>
      </c>
      <c r="E59" s="5">
        <v>45246</v>
      </c>
      <c r="F59" s="5">
        <v>46326</v>
      </c>
      <c r="G59" s="3">
        <v>1117637.31</v>
      </c>
      <c r="H59" s="8">
        <v>5302</v>
      </c>
      <c r="I59" s="1">
        <f>K59/H59</f>
        <v>1</v>
      </c>
      <c r="J59" s="3">
        <f>I59*G59</f>
        <v>1117637.31</v>
      </c>
      <c r="K59" s="8">
        <v>5302</v>
      </c>
    </row>
    <row r="60" spans="1:11" s="1" customFormat="1" x14ac:dyDescent="0.15">
      <c r="A60" s="1" t="s">
        <v>16</v>
      </c>
      <c r="B60" s="1" t="s">
        <v>59</v>
      </c>
      <c r="C60" s="1" t="s">
        <v>114</v>
      </c>
      <c r="D60" s="1" t="s">
        <v>115</v>
      </c>
      <c r="E60" s="5">
        <v>45350</v>
      </c>
      <c r="F60" s="5">
        <v>46112</v>
      </c>
      <c r="G60" s="3">
        <v>839185.1</v>
      </c>
      <c r="H60" s="8">
        <v>2927</v>
      </c>
      <c r="I60" s="1">
        <f>K60/H60</f>
        <v>1</v>
      </c>
      <c r="J60" s="3">
        <f>I60*G60</f>
        <v>839185.1</v>
      </c>
      <c r="K60" s="8">
        <v>2927</v>
      </c>
    </row>
    <row r="61" spans="1:11" s="1" customFormat="1" x14ac:dyDescent="0.15">
      <c r="A61" s="1" t="s">
        <v>7</v>
      </c>
      <c r="B61" s="1" t="s">
        <v>59</v>
      </c>
      <c r="C61" s="1" t="s">
        <v>68</v>
      </c>
      <c r="D61" s="1" t="s">
        <v>69</v>
      </c>
      <c r="E61" s="5">
        <v>44469</v>
      </c>
      <c r="F61" s="5">
        <v>45596</v>
      </c>
      <c r="G61" s="3">
        <v>2187037.94</v>
      </c>
      <c r="H61" s="8">
        <v>6654</v>
      </c>
      <c r="I61" s="1">
        <f>K61/H61</f>
        <v>0.5049594229035167</v>
      </c>
      <c r="J61" s="3">
        <f>I61*G61</f>
        <v>1104365.416050496</v>
      </c>
      <c r="K61" s="8">
        <v>3360</v>
      </c>
    </row>
    <row r="62" spans="1:11" s="1" customFormat="1" x14ac:dyDescent="0.15">
      <c r="A62" s="1" t="s">
        <v>16</v>
      </c>
      <c r="B62" s="1" t="s">
        <v>59</v>
      </c>
      <c r="C62" s="1" t="s">
        <v>94</v>
      </c>
      <c r="D62" s="1" t="s">
        <v>95</v>
      </c>
      <c r="E62" s="5">
        <v>44860</v>
      </c>
      <c r="F62" s="5">
        <v>45747</v>
      </c>
      <c r="G62" s="3">
        <v>727094.35</v>
      </c>
      <c r="H62" s="8">
        <v>2538</v>
      </c>
      <c r="I62" s="1">
        <f>K62/H62</f>
        <v>9.6926713947990545E-2</v>
      </c>
      <c r="J62" s="3">
        <f>I62*G62</f>
        <v>70474.866075650119</v>
      </c>
      <c r="K62" s="1">
        <v>246</v>
      </c>
    </row>
    <row r="63" spans="1:11" s="1" customFormat="1" x14ac:dyDescent="0.15">
      <c r="A63" s="1" t="s">
        <v>16</v>
      </c>
      <c r="B63" s="1" t="s">
        <v>59</v>
      </c>
      <c r="C63" s="1" t="s">
        <v>76</v>
      </c>
      <c r="D63" s="1" t="s">
        <v>77</v>
      </c>
      <c r="E63" s="5">
        <v>44727</v>
      </c>
      <c r="F63" s="5">
        <v>45747</v>
      </c>
      <c r="G63" s="3">
        <v>2191102.88</v>
      </c>
      <c r="H63" s="8">
        <v>7832</v>
      </c>
      <c r="I63" s="1">
        <f>K63/H63</f>
        <v>0.8469101123595506</v>
      </c>
      <c r="J63" s="3">
        <f>I63*G63</f>
        <v>1855667.1862921349</v>
      </c>
      <c r="K63" s="8">
        <v>6633</v>
      </c>
    </row>
    <row r="64" spans="1:11" s="1" customFormat="1" x14ac:dyDescent="0.15">
      <c r="A64" s="1" t="s">
        <v>7</v>
      </c>
      <c r="B64" s="1" t="s">
        <v>59</v>
      </c>
      <c r="C64" s="1" t="s">
        <v>90</v>
      </c>
      <c r="D64" s="1" t="s">
        <v>91</v>
      </c>
      <c r="E64" s="5">
        <v>44833</v>
      </c>
      <c r="F64" s="5">
        <v>45596</v>
      </c>
      <c r="G64" s="3">
        <v>3000493.03</v>
      </c>
      <c r="H64" s="8">
        <v>6774</v>
      </c>
      <c r="I64" s="1">
        <f>K64/H64</f>
        <v>0.29244168881015647</v>
      </c>
      <c r="J64" s="3">
        <f>I64*G64</f>
        <v>877469.24895630346</v>
      </c>
      <c r="K64" s="8">
        <v>1981</v>
      </c>
    </row>
    <row r="65" spans="1:11" s="1" customFormat="1" x14ac:dyDescent="0.15">
      <c r="A65" s="1" t="s">
        <v>16</v>
      </c>
      <c r="B65" s="1" t="s">
        <v>59</v>
      </c>
      <c r="C65" s="1" t="s">
        <v>102</v>
      </c>
      <c r="D65" s="1" t="s">
        <v>103</v>
      </c>
      <c r="E65" s="5">
        <v>45224</v>
      </c>
      <c r="F65" s="5">
        <v>46477</v>
      </c>
      <c r="G65" s="3">
        <v>420440.79</v>
      </c>
      <c r="H65" s="8">
        <v>3503</v>
      </c>
      <c r="I65" s="1">
        <f>K65/H65</f>
        <v>1</v>
      </c>
      <c r="J65" s="3">
        <f>I65*G65</f>
        <v>420440.79</v>
      </c>
      <c r="K65" s="8">
        <v>3503</v>
      </c>
    </row>
    <row r="66" spans="1:11" s="1" customFormat="1" x14ac:dyDescent="0.15">
      <c r="A66" s="1" t="s">
        <v>16</v>
      </c>
      <c r="B66" s="1" t="s">
        <v>59</v>
      </c>
      <c r="C66" s="1" t="s">
        <v>80</v>
      </c>
      <c r="D66" s="1" t="s">
        <v>81</v>
      </c>
      <c r="E66" s="5">
        <v>44909</v>
      </c>
      <c r="F66" s="5">
        <v>45747</v>
      </c>
      <c r="G66" s="3">
        <v>1257185.45</v>
      </c>
      <c r="H66" s="8">
        <v>4898</v>
      </c>
      <c r="I66" s="1">
        <f>K66/H66</f>
        <v>0.45345038791343406</v>
      </c>
      <c r="J66" s="3">
        <f>I66*G66</f>
        <v>570071.2299816251</v>
      </c>
      <c r="K66" s="8">
        <v>2221</v>
      </c>
    </row>
    <row r="67" spans="1:11" s="1" customFormat="1" x14ac:dyDescent="0.15">
      <c r="A67" s="1" t="s">
        <v>7</v>
      </c>
      <c r="B67" s="1" t="s">
        <v>59</v>
      </c>
      <c r="C67" s="1" t="s">
        <v>98</v>
      </c>
      <c r="D67" s="1" t="s">
        <v>99</v>
      </c>
      <c r="E67" s="5">
        <v>44861</v>
      </c>
      <c r="F67" s="5">
        <v>45596</v>
      </c>
      <c r="G67" s="3">
        <v>2467835.67</v>
      </c>
      <c r="H67" s="8">
        <v>4222</v>
      </c>
      <c r="I67" s="1">
        <f>K67/H67</f>
        <v>0.17314069161534817</v>
      </c>
      <c r="J67" s="3">
        <f>I67*G67</f>
        <v>427282.77469682612</v>
      </c>
      <c r="K67" s="1">
        <v>731</v>
      </c>
    </row>
    <row r="68" spans="1:11" s="1" customFormat="1" x14ac:dyDescent="0.15">
      <c r="A68" s="1" t="s">
        <v>12</v>
      </c>
      <c r="B68" s="1" t="s">
        <v>132</v>
      </c>
      <c r="C68" s="1" t="s">
        <v>149</v>
      </c>
      <c r="D68" s="1" t="s">
        <v>150</v>
      </c>
      <c r="E68" s="5">
        <v>45069</v>
      </c>
      <c r="F68" s="5">
        <v>45961</v>
      </c>
      <c r="G68" s="3">
        <v>3317755.88</v>
      </c>
      <c r="H68" s="8">
        <v>8569</v>
      </c>
      <c r="I68" s="1">
        <f>K68/H68</f>
        <v>0.67300735208309026</v>
      </c>
      <c r="J68" s="3">
        <f>I68*G68</f>
        <v>2232874.0996569027</v>
      </c>
      <c r="K68" s="8">
        <v>5767</v>
      </c>
    </row>
    <row r="69" spans="1:11" s="1" customFormat="1" x14ac:dyDescent="0.15">
      <c r="A69" s="1" t="s">
        <v>7</v>
      </c>
      <c r="B69" s="1" t="s">
        <v>132</v>
      </c>
      <c r="C69" s="1" t="s">
        <v>157</v>
      </c>
      <c r="D69" s="1" t="s">
        <v>158</v>
      </c>
      <c r="E69" s="5">
        <v>45274</v>
      </c>
      <c r="F69" s="5">
        <v>45961</v>
      </c>
      <c r="G69" s="3">
        <v>1571657.59</v>
      </c>
      <c r="H69" s="8">
        <v>4861</v>
      </c>
      <c r="I69" s="1">
        <f>K69/H69</f>
        <v>1</v>
      </c>
      <c r="J69" s="3">
        <f>I69*G69</f>
        <v>1571657.59</v>
      </c>
      <c r="K69" s="8">
        <v>4861</v>
      </c>
    </row>
    <row r="70" spans="1:11" s="1" customFormat="1" x14ac:dyDescent="0.15">
      <c r="A70" s="1" t="s">
        <v>1</v>
      </c>
      <c r="B70" s="1" t="s">
        <v>132</v>
      </c>
      <c r="C70" s="1" t="s">
        <v>155</v>
      </c>
      <c r="D70" s="1" t="s">
        <v>156</v>
      </c>
      <c r="E70" s="5">
        <v>45224</v>
      </c>
      <c r="F70" s="5">
        <v>45961</v>
      </c>
      <c r="G70" s="3">
        <v>1717585.87</v>
      </c>
      <c r="H70" s="8">
        <v>5755</v>
      </c>
      <c r="I70" s="1">
        <f>K70/H70</f>
        <v>0.96611642050390967</v>
      </c>
      <c r="J70" s="3">
        <f>I70*G70</f>
        <v>1659387.9126324935</v>
      </c>
      <c r="K70" s="8">
        <v>5560</v>
      </c>
    </row>
    <row r="71" spans="1:11" s="1" customFormat="1" x14ac:dyDescent="0.15">
      <c r="A71" s="1" t="s">
        <v>1</v>
      </c>
      <c r="B71" s="1" t="s">
        <v>132</v>
      </c>
      <c r="C71" s="1" t="s">
        <v>137</v>
      </c>
      <c r="D71" s="1" t="s">
        <v>138</v>
      </c>
      <c r="E71" s="5">
        <v>44279</v>
      </c>
      <c r="F71" s="5">
        <v>45596</v>
      </c>
      <c r="G71" s="3">
        <v>1720118</v>
      </c>
      <c r="H71" s="8">
        <v>8767</v>
      </c>
      <c r="I71" s="1">
        <f>K71/H71</f>
        <v>0.16459450211018592</v>
      </c>
      <c r="J71" s="3">
        <f>I71*G71</f>
        <v>283121.96578076878</v>
      </c>
      <c r="K71" s="8">
        <v>1443</v>
      </c>
    </row>
    <row r="72" spans="1:11" s="1" customFormat="1" x14ac:dyDescent="0.15">
      <c r="A72" s="1" t="s">
        <v>1</v>
      </c>
      <c r="B72" s="1" t="s">
        <v>132</v>
      </c>
      <c r="C72" s="1" t="s">
        <v>141</v>
      </c>
      <c r="D72" s="1" t="s">
        <v>142</v>
      </c>
      <c r="E72" s="5">
        <v>44342</v>
      </c>
      <c r="F72" s="5">
        <v>45596</v>
      </c>
      <c r="G72" s="3">
        <v>1426857</v>
      </c>
      <c r="H72" s="8">
        <v>6863</v>
      </c>
      <c r="I72" s="1">
        <f>K72/H72</f>
        <v>0.41920442954975956</v>
      </c>
      <c r="J72" s="3">
        <f>I72*G72</f>
        <v>598144.77473408123</v>
      </c>
      <c r="K72" s="8">
        <v>2877</v>
      </c>
    </row>
    <row r="73" spans="1:11" s="1" customFormat="1" x14ac:dyDescent="0.15">
      <c r="A73" s="1" t="s">
        <v>1</v>
      </c>
      <c r="B73" s="1" t="s">
        <v>132</v>
      </c>
      <c r="C73" s="1" t="s">
        <v>143</v>
      </c>
      <c r="D73" s="1" t="s">
        <v>144</v>
      </c>
      <c r="E73" s="5">
        <v>44769</v>
      </c>
      <c r="F73" s="5">
        <v>45596</v>
      </c>
      <c r="G73" s="3">
        <v>1455158.77</v>
      </c>
      <c r="H73" s="8">
        <v>5465</v>
      </c>
      <c r="I73" s="1">
        <f>K73/H73</f>
        <v>0.98005489478499541</v>
      </c>
      <c r="J73" s="3">
        <f>I73*G73</f>
        <v>1426135.4752278135</v>
      </c>
      <c r="K73" s="8">
        <v>5356</v>
      </c>
    </row>
    <row r="74" spans="1:11" s="1" customFormat="1" x14ac:dyDescent="0.15">
      <c r="A74" s="1" t="s">
        <v>1</v>
      </c>
      <c r="B74" s="1" t="s">
        <v>132</v>
      </c>
      <c r="C74" s="1" t="s">
        <v>145</v>
      </c>
      <c r="D74" s="1" t="s">
        <v>146</v>
      </c>
      <c r="E74" s="5">
        <v>44860</v>
      </c>
      <c r="F74" s="5">
        <v>45596</v>
      </c>
      <c r="G74" s="3">
        <v>2217858.77</v>
      </c>
      <c r="H74" s="8">
        <v>6684</v>
      </c>
      <c r="I74" s="1">
        <f>K74/H74</f>
        <v>0.39661879114302812</v>
      </c>
      <c r="J74" s="3">
        <f>I74*G74</f>
        <v>879644.4642833632</v>
      </c>
      <c r="K74" s="8">
        <v>2651</v>
      </c>
    </row>
    <row r="75" spans="1:11" s="1" customFormat="1" x14ac:dyDescent="0.15">
      <c r="A75" s="1" t="s">
        <v>1</v>
      </c>
      <c r="B75" s="1" t="s">
        <v>132</v>
      </c>
      <c r="C75" s="1" t="s">
        <v>151</v>
      </c>
      <c r="D75" s="1" t="s">
        <v>152</v>
      </c>
      <c r="E75" s="5">
        <v>45091</v>
      </c>
      <c r="F75" s="5">
        <v>45961</v>
      </c>
      <c r="G75" s="3">
        <v>83597.87</v>
      </c>
      <c r="H75" s="8">
        <v>2758</v>
      </c>
      <c r="I75" s="1">
        <f>K75/H75</f>
        <v>0.95395213923132705</v>
      </c>
      <c r="J75" s="3">
        <f>I75*G75</f>
        <v>79748.366921682376</v>
      </c>
      <c r="K75" s="8">
        <v>2631</v>
      </c>
    </row>
    <row r="76" spans="1:11" s="1" customFormat="1" x14ac:dyDescent="0.15">
      <c r="A76" s="1" t="s">
        <v>1</v>
      </c>
      <c r="B76" s="1" t="s">
        <v>132</v>
      </c>
      <c r="C76" s="1" t="s">
        <v>147</v>
      </c>
      <c r="D76" s="1" t="s">
        <v>148</v>
      </c>
      <c r="E76" s="5">
        <v>44797</v>
      </c>
      <c r="F76" s="5">
        <v>45961</v>
      </c>
      <c r="G76" s="3">
        <v>1678578.58</v>
      </c>
      <c r="H76" s="8">
        <v>7333</v>
      </c>
      <c r="I76" s="1">
        <f>K76/H76</f>
        <v>0.59852720578208096</v>
      </c>
      <c r="J76" s="3">
        <f>I76*G76</f>
        <v>1004674.9471730533</v>
      </c>
      <c r="K76" s="8">
        <v>4389</v>
      </c>
    </row>
    <row r="77" spans="1:11" s="1" customFormat="1" x14ac:dyDescent="0.15">
      <c r="A77" s="1" t="s">
        <v>1</v>
      </c>
      <c r="B77" s="1" t="s">
        <v>132</v>
      </c>
      <c r="C77" s="1" t="s">
        <v>153</v>
      </c>
      <c r="D77" s="1" t="s">
        <v>154</v>
      </c>
      <c r="E77" s="5">
        <v>45042</v>
      </c>
      <c r="F77" s="5">
        <v>45961</v>
      </c>
      <c r="G77" s="3">
        <v>787855.07</v>
      </c>
      <c r="H77" s="8">
        <v>3533</v>
      </c>
      <c r="I77" s="1">
        <f>K77/H77</f>
        <v>0.98952731389753745</v>
      </c>
      <c r="J77" s="3">
        <f>I77*G77</f>
        <v>779604.1111576563</v>
      </c>
      <c r="K77" s="8">
        <v>3496</v>
      </c>
    </row>
    <row r="78" spans="1:11" s="1" customFormat="1" x14ac:dyDescent="0.15">
      <c r="A78" s="1" t="s">
        <v>1</v>
      </c>
      <c r="B78" s="1" t="s">
        <v>132</v>
      </c>
      <c r="C78" s="1" t="s">
        <v>135</v>
      </c>
      <c r="D78" s="1" t="s">
        <v>136</v>
      </c>
      <c r="E78" s="5">
        <v>43670</v>
      </c>
      <c r="F78" s="5">
        <v>45596</v>
      </c>
      <c r="G78" s="3">
        <v>1012085.64</v>
      </c>
      <c r="H78" s="8">
        <v>17036</v>
      </c>
      <c r="I78" s="1">
        <f>K78/H78</f>
        <v>0.35659779290913363</v>
      </c>
      <c r="J78" s="3">
        <f>I78*G78</f>
        <v>360907.50545902795</v>
      </c>
      <c r="K78" s="8">
        <v>6075</v>
      </c>
    </row>
    <row r="79" spans="1:11" s="1" customFormat="1" x14ac:dyDescent="0.15">
      <c r="A79" s="1" t="s">
        <v>1</v>
      </c>
      <c r="B79" s="1" t="s">
        <v>132</v>
      </c>
      <c r="C79" s="1" t="s">
        <v>133</v>
      </c>
      <c r="D79" s="1" t="s">
        <v>134</v>
      </c>
      <c r="E79" s="5">
        <v>43614</v>
      </c>
      <c r="F79" s="5">
        <v>45596</v>
      </c>
      <c r="G79" s="3">
        <v>1751396.07</v>
      </c>
      <c r="H79" s="8">
        <v>11459</v>
      </c>
      <c r="I79" s="1">
        <f>K79/H79</f>
        <v>0.25970852604939348</v>
      </c>
      <c r="J79" s="3">
        <f>I79*G79</f>
        <v>454852.49186840036</v>
      </c>
      <c r="K79" s="8">
        <v>2976</v>
      </c>
    </row>
    <row r="80" spans="1:11" s="1" customFormat="1" x14ac:dyDescent="0.15">
      <c r="A80" s="1" t="s">
        <v>1</v>
      </c>
      <c r="B80" s="1" t="s">
        <v>132</v>
      </c>
      <c r="C80" s="1" t="s">
        <v>139</v>
      </c>
      <c r="D80" s="1" t="s">
        <v>140</v>
      </c>
      <c r="E80" s="5">
        <v>44545</v>
      </c>
      <c r="F80" s="5">
        <v>45412</v>
      </c>
      <c r="G80" s="3">
        <v>1022578.07</v>
      </c>
      <c r="H80" s="8">
        <v>3165</v>
      </c>
      <c r="I80" s="1">
        <f>K80/H80</f>
        <v>0.11879936808846761</v>
      </c>
      <c r="J80" s="3">
        <f>I80*G80</f>
        <v>121481.62853712479</v>
      </c>
      <c r="K80" s="1">
        <v>376</v>
      </c>
    </row>
    <row r="81" spans="1:11" s="1" customFormat="1" x14ac:dyDescent="0.15">
      <c r="A81" s="1" t="s">
        <v>24</v>
      </c>
      <c r="B81" s="1" t="s">
        <v>159</v>
      </c>
      <c r="C81" s="1" t="s">
        <v>160</v>
      </c>
      <c r="D81" s="1" t="s">
        <v>161</v>
      </c>
      <c r="E81" s="5">
        <v>44469</v>
      </c>
      <c r="F81" s="5">
        <v>45656</v>
      </c>
      <c r="G81" s="3">
        <v>2758046.44</v>
      </c>
      <c r="H81" s="8">
        <v>8863</v>
      </c>
      <c r="I81" s="1">
        <f>K81/H81</f>
        <v>0.15322125691075256</v>
      </c>
      <c r="J81" s="3">
        <f>I81*G81</f>
        <v>422591.3421550265</v>
      </c>
      <c r="K81" s="8">
        <v>1358</v>
      </c>
    </row>
    <row r="82" spans="1:11" s="1" customFormat="1" x14ac:dyDescent="0.15">
      <c r="A82" s="1" t="s">
        <v>7</v>
      </c>
      <c r="B82" s="1" t="s">
        <v>159</v>
      </c>
      <c r="C82" s="1" t="s">
        <v>164</v>
      </c>
      <c r="D82" s="1" t="s">
        <v>165</v>
      </c>
      <c r="E82" s="5">
        <v>44343</v>
      </c>
      <c r="F82" s="5">
        <v>45596</v>
      </c>
      <c r="G82" s="3">
        <v>3094259.6</v>
      </c>
      <c r="H82" s="8">
        <v>9070</v>
      </c>
      <c r="I82" s="1">
        <f>K82/H82</f>
        <v>4.7850055126791621E-2</v>
      </c>
      <c r="J82" s="3">
        <f>I82*G82</f>
        <v>148060.4924366042</v>
      </c>
      <c r="K82" s="1">
        <v>434</v>
      </c>
    </row>
    <row r="83" spans="1:11" s="1" customFormat="1" x14ac:dyDescent="0.15">
      <c r="A83" s="1" t="s">
        <v>24</v>
      </c>
      <c r="B83" s="1" t="s">
        <v>159</v>
      </c>
      <c r="C83" s="1" t="s">
        <v>162</v>
      </c>
      <c r="D83" s="1" t="s">
        <v>163</v>
      </c>
      <c r="E83" s="5">
        <v>44861</v>
      </c>
      <c r="F83" s="5">
        <v>45596</v>
      </c>
      <c r="G83" s="3">
        <v>1864495.84</v>
      </c>
      <c r="H83" s="8">
        <v>4497</v>
      </c>
      <c r="I83" s="1">
        <f>K83/H83</f>
        <v>0.53724705359128311</v>
      </c>
      <c r="J83" s="3">
        <f>I83*G83</f>
        <v>1001694.8964732045</v>
      </c>
      <c r="K83" s="8">
        <v>2416</v>
      </c>
    </row>
    <row r="84" spans="1:11" s="1" customFormat="1" x14ac:dyDescent="0.15">
      <c r="A84" s="1" t="s">
        <v>7</v>
      </c>
      <c r="B84" s="1" t="s">
        <v>159</v>
      </c>
      <c r="C84" s="1" t="s">
        <v>168</v>
      </c>
      <c r="D84" s="1" t="s">
        <v>169</v>
      </c>
      <c r="E84" s="5">
        <v>45351</v>
      </c>
      <c r="F84" s="5">
        <v>45961</v>
      </c>
      <c r="G84" s="3">
        <v>789839.76</v>
      </c>
      <c r="H84" s="8">
        <v>2743</v>
      </c>
      <c r="I84" s="1">
        <f>K84/H84</f>
        <v>1</v>
      </c>
      <c r="J84" s="3">
        <f>I84*G84</f>
        <v>789839.76</v>
      </c>
      <c r="K84" s="8">
        <v>2743</v>
      </c>
    </row>
    <row r="85" spans="1:11" s="1" customFormat="1" x14ac:dyDescent="0.15">
      <c r="A85" s="1" t="s">
        <v>7</v>
      </c>
      <c r="B85" s="1" t="s">
        <v>159</v>
      </c>
      <c r="C85" s="1" t="s">
        <v>166</v>
      </c>
      <c r="D85" s="1" t="s">
        <v>167</v>
      </c>
      <c r="E85" s="5">
        <v>44728</v>
      </c>
      <c r="F85" s="5">
        <v>45596</v>
      </c>
      <c r="G85" s="3">
        <v>2935283.93</v>
      </c>
      <c r="H85" s="8">
        <v>7977</v>
      </c>
      <c r="I85" s="1">
        <f>K85/H85</f>
        <v>1</v>
      </c>
      <c r="J85" s="3">
        <f>I85*G85</f>
        <v>2935283.93</v>
      </c>
      <c r="K85" s="8">
        <v>7977</v>
      </c>
    </row>
    <row r="86" spans="1:11" s="1" customFormat="1" x14ac:dyDescent="0.15">
      <c r="A86" s="1" t="s">
        <v>1</v>
      </c>
      <c r="B86" s="1" t="s">
        <v>170</v>
      </c>
      <c r="C86" s="1" t="s">
        <v>173</v>
      </c>
      <c r="D86" s="1" t="s">
        <v>174</v>
      </c>
      <c r="E86" s="5">
        <v>45273</v>
      </c>
      <c r="F86" s="5">
        <v>45600</v>
      </c>
      <c r="G86" s="3">
        <v>907888</v>
      </c>
      <c r="H86" s="8">
        <v>1268</v>
      </c>
      <c r="I86" s="1">
        <f>K86/H86</f>
        <v>1</v>
      </c>
      <c r="J86" s="3">
        <f>I86*G86</f>
        <v>907888</v>
      </c>
      <c r="K86" s="8">
        <v>1268</v>
      </c>
    </row>
    <row r="87" spans="1:11" s="1" customFormat="1" x14ac:dyDescent="0.15">
      <c r="A87" s="1" t="s">
        <v>1</v>
      </c>
      <c r="B87" s="1" t="s">
        <v>170</v>
      </c>
      <c r="C87" s="1" t="s">
        <v>171</v>
      </c>
      <c r="D87" s="1" t="s">
        <v>172</v>
      </c>
      <c r="E87" s="5">
        <v>44727</v>
      </c>
      <c r="F87" s="5">
        <v>45961</v>
      </c>
      <c r="G87" s="3">
        <v>782403.7</v>
      </c>
      <c r="H87" s="8">
        <v>3638</v>
      </c>
      <c r="I87" s="1">
        <f>K87/H87</f>
        <v>0.58933479934029687</v>
      </c>
      <c r="J87" s="3">
        <f>I87*G87</f>
        <v>461097.72754260577</v>
      </c>
      <c r="K87" s="8">
        <v>2144</v>
      </c>
    </row>
    <row r="88" spans="1:11" s="1" customFormat="1" x14ac:dyDescent="0.15">
      <c r="A88" s="1" t="s">
        <v>1</v>
      </c>
      <c r="B88" s="1" t="s">
        <v>175</v>
      </c>
      <c r="C88" s="1" t="s">
        <v>190</v>
      </c>
      <c r="D88" s="1" t="s">
        <v>191</v>
      </c>
      <c r="E88" s="5">
        <v>45168</v>
      </c>
      <c r="F88" s="5">
        <v>45596</v>
      </c>
      <c r="G88" s="3">
        <v>295852</v>
      </c>
      <c r="H88" s="8">
        <v>1130</v>
      </c>
      <c r="I88" s="1">
        <f>K88/H88</f>
        <v>0.66991150442477876</v>
      </c>
      <c r="J88" s="3">
        <f>I88*G88</f>
        <v>198194.65840707964</v>
      </c>
      <c r="K88" s="1">
        <v>757</v>
      </c>
    </row>
    <row r="89" spans="1:11" s="1" customFormat="1" x14ac:dyDescent="0.15">
      <c r="A89" s="1" t="s">
        <v>1</v>
      </c>
      <c r="B89" s="1" t="s">
        <v>175</v>
      </c>
      <c r="C89" s="1" t="s">
        <v>186</v>
      </c>
      <c r="D89" s="1" t="s">
        <v>187</v>
      </c>
      <c r="E89" s="5">
        <v>44951</v>
      </c>
      <c r="F89" s="5">
        <v>45596</v>
      </c>
      <c r="G89" s="3">
        <v>1060658.99</v>
      </c>
      <c r="H89" s="8">
        <v>3003</v>
      </c>
      <c r="I89" s="1">
        <f>K89/H89</f>
        <v>0.58741258741258739</v>
      </c>
      <c r="J89" s="3">
        <f>I89*G89</f>
        <v>623044.44167832169</v>
      </c>
      <c r="K89" s="8">
        <v>1764</v>
      </c>
    </row>
    <row r="90" spans="1:11" s="1" customFormat="1" x14ac:dyDescent="0.15">
      <c r="A90" s="1" t="s">
        <v>1</v>
      </c>
      <c r="B90" s="1" t="s">
        <v>175</v>
      </c>
      <c r="C90" s="1" t="s">
        <v>178</v>
      </c>
      <c r="D90" s="1" t="s">
        <v>179</v>
      </c>
      <c r="E90" s="5">
        <v>44545</v>
      </c>
      <c r="F90" s="5">
        <v>45961</v>
      </c>
      <c r="G90" s="3">
        <v>707182.31</v>
      </c>
      <c r="H90" s="8">
        <v>4745</v>
      </c>
      <c r="I90" s="1">
        <f>K90/H90</f>
        <v>0.15384615384615385</v>
      </c>
      <c r="J90" s="3">
        <f>I90*G90</f>
        <v>108797.27846153847</v>
      </c>
      <c r="K90" s="1">
        <v>730</v>
      </c>
    </row>
    <row r="91" spans="1:11" s="1" customFormat="1" x14ac:dyDescent="0.15">
      <c r="A91" s="1" t="s">
        <v>1</v>
      </c>
      <c r="B91" s="1" t="s">
        <v>175</v>
      </c>
      <c r="C91" s="1" t="s">
        <v>193</v>
      </c>
      <c r="D91" s="1" t="s">
        <v>194</v>
      </c>
      <c r="E91" s="5">
        <v>45224</v>
      </c>
      <c r="F91" s="5">
        <v>45961</v>
      </c>
      <c r="G91" s="3">
        <v>921966</v>
      </c>
      <c r="H91" s="8">
        <v>3823</v>
      </c>
      <c r="I91" s="1">
        <f>K91/H91</f>
        <v>1</v>
      </c>
      <c r="J91" s="3">
        <f>I91*G91</f>
        <v>921966</v>
      </c>
      <c r="K91" s="8">
        <v>3823</v>
      </c>
    </row>
    <row r="92" spans="1:11" s="1" customFormat="1" x14ac:dyDescent="0.15">
      <c r="A92" s="1" t="s">
        <v>1</v>
      </c>
      <c r="B92" s="1" t="s">
        <v>175</v>
      </c>
      <c r="C92" s="1" t="s">
        <v>199</v>
      </c>
      <c r="D92" s="1" t="s">
        <v>200</v>
      </c>
      <c r="E92" s="5">
        <v>45273</v>
      </c>
      <c r="F92" s="5">
        <v>45600</v>
      </c>
      <c r="G92" s="3">
        <v>75366</v>
      </c>
      <c r="H92" s="1">
        <v>172</v>
      </c>
      <c r="I92" s="1">
        <f>K92/H92</f>
        <v>1</v>
      </c>
      <c r="J92" s="3">
        <f>I92*G92</f>
        <v>75366</v>
      </c>
      <c r="K92" s="1">
        <v>172</v>
      </c>
    </row>
    <row r="93" spans="1:11" s="1" customFormat="1" x14ac:dyDescent="0.15">
      <c r="A93" s="1" t="s">
        <v>1</v>
      </c>
      <c r="B93" s="1" t="s">
        <v>175</v>
      </c>
      <c r="C93" s="1" t="s">
        <v>10</v>
      </c>
      <c r="D93" s="1" t="s">
        <v>192</v>
      </c>
      <c r="E93" s="5">
        <v>45091</v>
      </c>
      <c r="F93" s="5">
        <v>45380</v>
      </c>
      <c r="G93" s="3">
        <v>831470</v>
      </c>
      <c r="H93" s="1">
        <v>612</v>
      </c>
      <c r="I93" s="1">
        <f>K93/H93</f>
        <v>0.58006535947712423</v>
      </c>
      <c r="J93" s="3">
        <f>I93*G93</f>
        <v>482306.9444444445</v>
      </c>
      <c r="K93" s="1">
        <v>355</v>
      </c>
    </row>
    <row r="94" spans="1:11" s="1" customFormat="1" x14ac:dyDescent="0.15">
      <c r="A94" s="1" t="s">
        <v>7</v>
      </c>
      <c r="B94" s="1" t="s">
        <v>175</v>
      </c>
      <c r="C94" s="1" t="s">
        <v>188</v>
      </c>
      <c r="D94" s="1" t="s">
        <v>189</v>
      </c>
      <c r="E94" s="5">
        <v>44980</v>
      </c>
      <c r="F94" s="5">
        <v>45777</v>
      </c>
      <c r="G94" s="3">
        <v>1392053</v>
      </c>
      <c r="H94" s="8">
        <v>3377</v>
      </c>
      <c r="I94" s="1">
        <f>K94/H94</f>
        <v>1</v>
      </c>
      <c r="J94" s="3">
        <f>I94*G94</f>
        <v>1392053</v>
      </c>
      <c r="K94" s="8">
        <v>3377</v>
      </c>
    </row>
    <row r="95" spans="1:11" s="1" customFormat="1" x14ac:dyDescent="0.15">
      <c r="A95" s="1" t="s">
        <v>1</v>
      </c>
      <c r="B95" s="1" t="s">
        <v>175</v>
      </c>
      <c r="C95" s="1" t="s">
        <v>180</v>
      </c>
      <c r="D95" s="1" t="s">
        <v>181</v>
      </c>
      <c r="E95" s="5">
        <v>45014</v>
      </c>
      <c r="F95" s="5">
        <v>45596</v>
      </c>
      <c r="G95" s="3">
        <v>526651</v>
      </c>
      <c r="H95" s="8">
        <v>3132</v>
      </c>
      <c r="I95" s="1">
        <f>K95/H95</f>
        <v>0.19252873563218389</v>
      </c>
      <c r="J95" s="3">
        <f>I95*G95</f>
        <v>101395.45114942528</v>
      </c>
      <c r="K95" s="1">
        <v>603</v>
      </c>
    </row>
    <row r="96" spans="1:11" s="1" customFormat="1" x14ac:dyDescent="0.15">
      <c r="A96" s="1" t="s">
        <v>1</v>
      </c>
      <c r="B96" s="1" t="s">
        <v>175</v>
      </c>
      <c r="C96" s="1" t="s">
        <v>182</v>
      </c>
      <c r="D96" s="1" t="s">
        <v>183</v>
      </c>
      <c r="E96" s="5">
        <v>45224</v>
      </c>
      <c r="F96" s="5">
        <v>45961</v>
      </c>
      <c r="G96" s="3">
        <v>675886</v>
      </c>
      <c r="H96" s="8">
        <v>3482</v>
      </c>
      <c r="I96" s="1">
        <f>K96/H96</f>
        <v>1</v>
      </c>
      <c r="J96" s="3">
        <f>I96*G96</f>
        <v>675886</v>
      </c>
      <c r="K96" s="8">
        <v>3482</v>
      </c>
    </row>
    <row r="97" spans="1:11" s="1" customFormat="1" x14ac:dyDescent="0.15">
      <c r="A97" s="1" t="s">
        <v>1</v>
      </c>
      <c r="B97" s="1" t="s">
        <v>175</v>
      </c>
      <c r="C97" s="1" t="s">
        <v>176</v>
      </c>
      <c r="D97" s="1" t="s">
        <v>177</v>
      </c>
      <c r="E97" s="5">
        <v>44706</v>
      </c>
      <c r="F97" s="5">
        <v>45930</v>
      </c>
      <c r="G97" s="3">
        <v>3746163</v>
      </c>
      <c r="H97" s="8">
        <v>11481</v>
      </c>
      <c r="I97" s="1">
        <f>K97/H97</f>
        <v>0.48558487936590888</v>
      </c>
      <c r="J97" s="3">
        <f>I97*G97</f>
        <v>1819080.1084400313</v>
      </c>
      <c r="K97" s="8">
        <v>5575</v>
      </c>
    </row>
    <row r="98" spans="1:11" s="1" customFormat="1" x14ac:dyDescent="0.15">
      <c r="A98" s="1" t="s">
        <v>7</v>
      </c>
      <c r="B98" s="1" t="s">
        <v>175</v>
      </c>
      <c r="C98" s="1" t="s">
        <v>184</v>
      </c>
      <c r="D98" s="1" t="s">
        <v>185</v>
      </c>
      <c r="E98" s="5">
        <v>44980</v>
      </c>
      <c r="F98" s="5">
        <v>45596</v>
      </c>
      <c r="G98" s="3">
        <v>1667387.99</v>
      </c>
      <c r="H98" s="8">
        <v>3260</v>
      </c>
      <c r="I98" s="1">
        <f>K98/H98</f>
        <v>0.21656441717791411</v>
      </c>
      <c r="J98" s="3">
        <f>I98*G98</f>
        <v>361096.90826380369</v>
      </c>
      <c r="K98" s="1">
        <v>706</v>
      </c>
    </row>
    <row r="99" spans="1:11" s="1" customFormat="1" x14ac:dyDescent="0.15">
      <c r="A99" s="1" t="s">
        <v>7</v>
      </c>
      <c r="B99" s="1" t="s">
        <v>175</v>
      </c>
      <c r="C99" s="1" t="s">
        <v>195</v>
      </c>
      <c r="D99" s="1" t="s">
        <v>196</v>
      </c>
      <c r="E99" s="5">
        <v>45246</v>
      </c>
      <c r="F99" s="5">
        <v>45397</v>
      </c>
      <c r="G99" s="3">
        <v>223267.11</v>
      </c>
      <c r="H99" s="8">
        <v>1366</v>
      </c>
      <c r="I99" s="1">
        <f>K99/H99</f>
        <v>1</v>
      </c>
      <c r="J99" s="3">
        <f>I99*G99</f>
        <v>223267.11</v>
      </c>
      <c r="K99" s="8">
        <v>1366</v>
      </c>
    </row>
    <row r="100" spans="1:11" s="1" customFormat="1" x14ac:dyDescent="0.15">
      <c r="A100" s="1" t="s">
        <v>7</v>
      </c>
      <c r="B100" s="1" t="s">
        <v>175</v>
      </c>
      <c r="C100" s="1" t="s">
        <v>197</v>
      </c>
      <c r="D100" s="1" t="s">
        <v>198</v>
      </c>
      <c r="E100" s="5">
        <v>45246</v>
      </c>
      <c r="F100" s="5">
        <v>45397</v>
      </c>
      <c r="G100" s="3">
        <v>141696.24</v>
      </c>
      <c r="H100" s="1">
        <v>843</v>
      </c>
      <c r="I100" s="1">
        <f>K100/H100</f>
        <v>1</v>
      </c>
      <c r="J100" s="3">
        <f>I100*G100</f>
        <v>141696.24</v>
      </c>
      <c r="K100" s="1">
        <v>843</v>
      </c>
    </row>
    <row r="101" spans="1:11" s="1" customFormat="1" x14ac:dyDescent="0.15">
      <c r="A101" s="1" t="s">
        <v>7</v>
      </c>
      <c r="B101" s="1" t="s">
        <v>201</v>
      </c>
      <c r="C101" s="1" t="s">
        <v>8</v>
      </c>
      <c r="D101" s="1" t="s">
        <v>206</v>
      </c>
      <c r="E101" s="5">
        <v>45246</v>
      </c>
      <c r="F101" s="5">
        <v>45488</v>
      </c>
      <c r="G101" s="3">
        <v>438167.85</v>
      </c>
      <c r="H101" s="1">
        <v>979</v>
      </c>
      <c r="I101" s="1">
        <f>K101/H101</f>
        <v>1</v>
      </c>
      <c r="J101" s="3">
        <f>I101*G101</f>
        <v>438167.85</v>
      </c>
      <c r="K101" s="1">
        <v>979</v>
      </c>
    </row>
    <row r="102" spans="1:11" s="1" customFormat="1" x14ac:dyDescent="0.15">
      <c r="A102" s="1" t="s">
        <v>7</v>
      </c>
      <c r="B102" s="1" t="s">
        <v>201</v>
      </c>
      <c r="C102" s="1" t="s">
        <v>8</v>
      </c>
      <c r="D102" s="1" t="s">
        <v>207</v>
      </c>
      <c r="E102" s="5">
        <v>45246</v>
      </c>
      <c r="F102" s="5">
        <v>45488</v>
      </c>
      <c r="G102" s="3">
        <v>964827.65</v>
      </c>
      <c r="H102" s="8">
        <v>2090</v>
      </c>
      <c r="I102" s="1">
        <f>K102/H102</f>
        <v>1</v>
      </c>
      <c r="J102" s="3">
        <f>I102*G102</f>
        <v>964827.65</v>
      </c>
      <c r="K102" s="8">
        <v>2090</v>
      </c>
    </row>
    <row r="103" spans="1:11" s="1" customFormat="1" x14ac:dyDescent="0.15">
      <c r="A103" s="1" t="s">
        <v>7</v>
      </c>
      <c r="B103" s="1" t="s">
        <v>201</v>
      </c>
      <c r="C103" s="1" t="s">
        <v>204</v>
      </c>
      <c r="D103" s="1" t="s">
        <v>205</v>
      </c>
      <c r="E103" s="5">
        <v>45246</v>
      </c>
      <c r="F103" s="5">
        <v>45961</v>
      </c>
      <c r="G103" s="3">
        <v>2483676</v>
      </c>
      <c r="H103" s="8">
        <v>5905</v>
      </c>
      <c r="I103" s="1">
        <f>K103/H103</f>
        <v>1</v>
      </c>
      <c r="J103" s="3">
        <f>I103*G103</f>
        <v>2483676</v>
      </c>
      <c r="K103" s="8">
        <v>5905</v>
      </c>
    </row>
    <row r="104" spans="1:11" s="1" customFormat="1" x14ac:dyDescent="0.15">
      <c r="A104" s="1" t="s">
        <v>1</v>
      </c>
      <c r="B104" s="1" t="s">
        <v>201</v>
      </c>
      <c r="C104" s="1" t="s">
        <v>202</v>
      </c>
      <c r="D104" s="1" t="s">
        <v>203</v>
      </c>
      <c r="E104" s="5">
        <v>44342</v>
      </c>
      <c r="F104" s="5">
        <v>45596</v>
      </c>
      <c r="G104" s="3">
        <v>1766221.99</v>
      </c>
      <c r="H104" s="8">
        <v>5697</v>
      </c>
      <c r="I104" s="1">
        <f>K104/H104</f>
        <v>0.65701246269966651</v>
      </c>
      <c r="J104" s="3">
        <f>I104*G104</f>
        <v>1160429.8593242057</v>
      </c>
      <c r="K104" s="8">
        <v>3743</v>
      </c>
    </row>
    <row r="105" spans="1:11" s="1" customFormat="1" x14ac:dyDescent="0.15">
      <c r="A105" s="1" t="s">
        <v>7</v>
      </c>
      <c r="B105" s="1" t="s">
        <v>208</v>
      </c>
      <c r="C105" s="1" t="s">
        <v>217</v>
      </c>
      <c r="D105" s="1" t="s">
        <v>218</v>
      </c>
      <c r="E105" s="5">
        <v>45351</v>
      </c>
      <c r="F105" s="5">
        <v>45961</v>
      </c>
      <c r="G105" s="3">
        <v>3434429</v>
      </c>
      <c r="H105" s="8">
        <v>6716</v>
      </c>
      <c r="I105" s="1">
        <f>K105/H105</f>
        <v>1</v>
      </c>
      <c r="J105" s="3">
        <f>I105*G105</f>
        <v>3434429</v>
      </c>
      <c r="K105" s="8">
        <v>6716</v>
      </c>
    </row>
    <row r="106" spans="1:11" s="1" customFormat="1" x14ac:dyDescent="0.15">
      <c r="A106" s="1" t="s">
        <v>7</v>
      </c>
      <c r="B106" s="1" t="s">
        <v>208</v>
      </c>
      <c r="C106" s="1" t="s">
        <v>211</v>
      </c>
      <c r="D106" s="1" t="s">
        <v>212</v>
      </c>
      <c r="E106" s="5">
        <v>45015</v>
      </c>
      <c r="F106" s="5">
        <v>45961</v>
      </c>
      <c r="G106" s="3">
        <v>1223093.01</v>
      </c>
      <c r="H106" s="8">
        <v>5006</v>
      </c>
      <c r="I106" s="1">
        <f>K106/H106</f>
        <v>0.59208949260886934</v>
      </c>
      <c r="J106" s="3">
        <f>I106*G106</f>
        <v>724180.51970435481</v>
      </c>
      <c r="K106" s="8">
        <v>2964</v>
      </c>
    </row>
    <row r="107" spans="1:11" s="1" customFormat="1" x14ac:dyDescent="0.15">
      <c r="A107" s="1" t="s">
        <v>7</v>
      </c>
      <c r="B107" s="1" t="s">
        <v>208</v>
      </c>
      <c r="C107" s="1" t="s">
        <v>215</v>
      </c>
      <c r="D107" s="1" t="s">
        <v>216</v>
      </c>
      <c r="E107" s="5">
        <v>45274</v>
      </c>
      <c r="F107" s="5">
        <v>45961</v>
      </c>
      <c r="G107" s="3">
        <v>2805351.99</v>
      </c>
      <c r="H107" s="8">
        <v>5540</v>
      </c>
      <c r="I107" s="1">
        <f>K107/H107</f>
        <v>1</v>
      </c>
      <c r="J107" s="3">
        <f>I107*G107</f>
        <v>2805351.99</v>
      </c>
      <c r="K107" s="8">
        <v>5540</v>
      </c>
    </row>
    <row r="108" spans="1:11" s="1" customFormat="1" x14ac:dyDescent="0.15">
      <c r="A108" s="1" t="s">
        <v>7</v>
      </c>
      <c r="B108" s="1" t="s">
        <v>208</v>
      </c>
      <c r="C108" s="1" t="s">
        <v>213</v>
      </c>
      <c r="D108" s="1" t="s">
        <v>214</v>
      </c>
      <c r="E108" s="5">
        <v>45197</v>
      </c>
      <c r="F108" s="5">
        <v>45596</v>
      </c>
      <c r="G108" s="3">
        <v>514024</v>
      </c>
      <c r="H108" s="8">
        <v>1120</v>
      </c>
      <c r="I108" s="1">
        <f>K108/H108</f>
        <v>1</v>
      </c>
      <c r="J108" s="3">
        <f>I108*G108</f>
        <v>514024</v>
      </c>
      <c r="K108" s="8">
        <v>1120</v>
      </c>
    </row>
    <row r="109" spans="1:11" s="1" customFormat="1" x14ac:dyDescent="0.15">
      <c r="A109" s="1" t="s">
        <v>7</v>
      </c>
      <c r="B109" s="1" t="s">
        <v>208</v>
      </c>
      <c r="C109" s="1" t="s">
        <v>209</v>
      </c>
      <c r="D109" s="1" t="s">
        <v>210</v>
      </c>
      <c r="E109" s="5">
        <v>45015</v>
      </c>
      <c r="F109" s="5">
        <v>45596</v>
      </c>
      <c r="G109" s="3">
        <v>1049966</v>
      </c>
      <c r="H109" s="8">
        <v>2663</v>
      </c>
      <c r="I109" s="1">
        <f>K109/H109</f>
        <v>0.11791212917761923</v>
      </c>
      <c r="J109" s="3">
        <f>I109*G109</f>
        <v>123803.72662410815</v>
      </c>
      <c r="K109" s="1">
        <v>314</v>
      </c>
    </row>
    <row r="110" spans="1:11" s="1" customFormat="1" x14ac:dyDescent="0.15">
      <c r="A110" s="1" t="s">
        <v>7</v>
      </c>
      <c r="B110" s="1" t="s">
        <v>219</v>
      </c>
      <c r="C110" s="1" t="s">
        <v>250</v>
      </c>
      <c r="D110" s="1" t="s">
        <v>251</v>
      </c>
      <c r="E110" s="5">
        <v>44882</v>
      </c>
      <c r="F110" s="5">
        <v>45961</v>
      </c>
      <c r="G110" s="3">
        <v>2919418.91</v>
      </c>
      <c r="H110" s="8">
        <v>7188</v>
      </c>
      <c r="I110" s="1">
        <f>K110/H110</f>
        <v>0.89023372287145242</v>
      </c>
      <c r="J110" s="3">
        <f>I110*G110</f>
        <v>2598965.1648706179</v>
      </c>
      <c r="K110" s="8">
        <v>6399</v>
      </c>
    </row>
    <row r="111" spans="1:11" s="1" customFormat="1" x14ac:dyDescent="0.15">
      <c r="A111" s="1" t="s">
        <v>7</v>
      </c>
      <c r="B111" s="1" t="s">
        <v>219</v>
      </c>
      <c r="C111" s="1" t="s">
        <v>242</v>
      </c>
      <c r="D111" s="1" t="s">
        <v>243</v>
      </c>
      <c r="E111" s="5">
        <v>44833</v>
      </c>
      <c r="F111" s="5">
        <v>45596</v>
      </c>
      <c r="G111" s="3">
        <v>1403815.76</v>
      </c>
      <c r="H111" s="8">
        <v>3568</v>
      </c>
      <c r="I111" s="1">
        <f>K111/H111</f>
        <v>0.51961883408071752</v>
      </c>
      <c r="J111" s="3">
        <f>I111*G111</f>
        <v>729449.10847533634</v>
      </c>
      <c r="K111" s="8">
        <v>1854</v>
      </c>
    </row>
    <row r="112" spans="1:11" s="1" customFormat="1" x14ac:dyDescent="0.15">
      <c r="A112" s="1" t="s">
        <v>1</v>
      </c>
      <c r="B112" s="1" t="s">
        <v>219</v>
      </c>
      <c r="C112" s="1" t="s">
        <v>228</v>
      </c>
      <c r="D112" s="1" t="s">
        <v>229</v>
      </c>
      <c r="E112" s="5">
        <v>44530</v>
      </c>
      <c r="F112" s="5">
        <v>45596</v>
      </c>
      <c r="G112" s="3">
        <v>2449393.48</v>
      </c>
      <c r="H112" s="8">
        <v>5469</v>
      </c>
      <c r="I112" s="1">
        <f>K112/H112</f>
        <v>9.8006948253794107E-2</v>
      </c>
      <c r="J112" s="3">
        <f>I112*G112</f>
        <v>240057.58004754066</v>
      </c>
      <c r="K112" s="1">
        <v>536</v>
      </c>
    </row>
    <row r="113" spans="1:11" s="1" customFormat="1" x14ac:dyDescent="0.15">
      <c r="A113" s="1" t="s">
        <v>7</v>
      </c>
      <c r="B113" s="1" t="s">
        <v>219</v>
      </c>
      <c r="C113" s="1" t="s">
        <v>246</v>
      </c>
      <c r="D113" s="1" t="s">
        <v>247</v>
      </c>
      <c r="E113" s="5">
        <v>44882</v>
      </c>
      <c r="F113" s="5">
        <v>45596</v>
      </c>
      <c r="G113" s="3">
        <v>461025.93</v>
      </c>
      <c r="H113" s="8">
        <v>1227</v>
      </c>
      <c r="I113" s="1">
        <f>K113/H113</f>
        <v>0.11898940505297473</v>
      </c>
      <c r="J113" s="3">
        <f>I113*G113</f>
        <v>54857.201124694373</v>
      </c>
      <c r="K113" s="1">
        <v>146</v>
      </c>
    </row>
    <row r="114" spans="1:11" s="1" customFormat="1" x14ac:dyDescent="0.15">
      <c r="A114" s="1" t="s">
        <v>12</v>
      </c>
      <c r="B114" s="1" t="s">
        <v>219</v>
      </c>
      <c r="C114" s="1" t="s">
        <v>232</v>
      </c>
      <c r="D114" s="1" t="s">
        <v>233</v>
      </c>
      <c r="E114" s="5">
        <v>45013</v>
      </c>
      <c r="F114" s="5">
        <v>45596</v>
      </c>
      <c r="G114" s="3">
        <v>2447699.0699999998</v>
      </c>
      <c r="H114" s="8">
        <v>6231</v>
      </c>
      <c r="I114" s="1">
        <f>K114/H114</f>
        <v>1</v>
      </c>
      <c r="J114" s="3">
        <f>I114*G114</f>
        <v>2447699.0699999998</v>
      </c>
      <c r="K114" s="8">
        <v>6231</v>
      </c>
    </row>
    <row r="115" spans="1:11" s="1" customFormat="1" x14ac:dyDescent="0.15">
      <c r="A115" s="1" t="s">
        <v>7</v>
      </c>
      <c r="B115" s="1" t="s">
        <v>219</v>
      </c>
      <c r="C115" s="1" t="s">
        <v>268</v>
      </c>
      <c r="D115" s="1" t="s">
        <v>269</v>
      </c>
      <c r="E115" s="5">
        <v>45169</v>
      </c>
      <c r="F115" s="5">
        <v>46326</v>
      </c>
      <c r="G115" s="3">
        <v>1223383.3999999999</v>
      </c>
      <c r="H115" s="8">
        <v>3656</v>
      </c>
      <c r="I115" s="1">
        <f>K115/H115</f>
        <v>1</v>
      </c>
      <c r="J115" s="3">
        <f>I115*G115</f>
        <v>1223383.3999999999</v>
      </c>
      <c r="K115" s="8">
        <v>3656</v>
      </c>
    </row>
    <row r="116" spans="1:11" s="1" customFormat="1" x14ac:dyDescent="0.15">
      <c r="A116" s="1" t="s">
        <v>24</v>
      </c>
      <c r="B116" s="1" t="s">
        <v>219</v>
      </c>
      <c r="C116" s="1" t="s">
        <v>240</v>
      </c>
      <c r="D116" s="1" t="s">
        <v>241</v>
      </c>
      <c r="E116" s="5">
        <v>45043</v>
      </c>
      <c r="F116" s="5">
        <v>45656</v>
      </c>
      <c r="G116" s="3">
        <v>881606.48</v>
      </c>
      <c r="H116" s="8">
        <v>1848</v>
      </c>
      <c r="I116" s="1">
        <f>K116/H116</f>
        <v>0.19588744588744589</v>
      </c>
      <c r="J116" s="3">
        <f>I116*G116</f>
        <v>172695.64164502165</v>
      </c>
      <c r="K116" s="1">
        <v>362</v>
      </c>
    </row>
    <row r="117" spans="1:11" s="1" customFormat="1" x14ac:dyDescent="0.15">
      <c r="A117" s="1" t="s">
        <v>7</v>
      </c>
      <c r="B117" s="1" t="s">
        <v>219</v>
      </c>
      <c r="C117" s="1" t="s">
        <v>262</v>
      </c>
      <c r="D117" s="1" t="s">
        <v>263</v>
      </c>
      <c r="E117" s="5">
        <v>45071</v>
      </c>
      <c r="F117" s="5">
        <v>45961</v>
      </c>
      <c r="G117" s="3">
        <v>1374978.72</v>
      </c>
      <c r="H117" s="8">
        <v>6787</v>
      </c>
      <c r="I117" s="1">
        <f>K117/H117</f>
        <v>1</v>
      </c>
      <c r="J117" s="3">
        <f>I117*G117</f>
        <v>1374978.72</v>
      </c>
      <c r="K117" s="8">
        <v>6787</v>
      </c>
    </row>
    <row r="118" spans="1:11" s="1" customFormat="1" x14ac:dyDescent="0.15">
      <c r="A118" s="1" t="s">
        <v>12</v>
      </c>
      <c r="B118" s="1" t="s">
        <v>219</v>
      </c>
      <c r="C118" s="1" t="s">
        <v>256</v>
      </c>
      <c r="D118" s="1" t="s">
        <v>257</v>
      </c>
      <c r="E118" s="5">
        <v>45223</v>
      </c>
      <c r="F118" s="5">
        <v>45961</v>
      </c>
      <c r="G118" s="3">
        <v>2859712.44</v>
      </c>
      <c r="H118" s="8">
        <v>6945</v>
      </c>
      <c r="I118" s="1">
        <f>K118/H118</f>
        <v>1</v>
      </c>
      <c r="J118" s="3">
        <f>I118*G118</f>
        <v>2859712.44</v>
      </c>
      <c r="K118" s="8">
        <v>6945</v>
      </c>
    </row>
    <row r="119" spans="1:11" s="1" customFormat="1" x14ac:dyDescent="0.15">
      <c r="A119" s="1" t="s">
        <v>12</v>
      </c>
      <c r="B119" s="1" t="s">
        <v>219</v>
      </c>
      <c r="C119" s="1" t="s">
        <v>260</v>
      </c>
      <c r="D119" s="1" t="s">
        <v>261</v>
      </c>
      <c r="E119" s="5">
        <v>45223</v>
      </c>
      <c r="F119" s="5">
        <v>45961</v>
      </c>
      <c r="G119" s="3">
        <v>1401515.09</v>
      </c>
      <c r="H119" s="8">
        <v>3380</v>
      </c>
      <c r="I119" s="1">
        <f>K119/H119</f>
        <v>1</v>
      </c>
      <c r="J119" s="3">
        <f>I119*G119</f>
        <v>1401515.09</v>
      </c>
      <c r="K119" s="8">
        <v>3380</v>
      </c>
    </row>
    <row r="120" spans="1:11" s="1" customFormat="1" x14ac:dyDescent="0.15">
      <c r="A120" s="1" t="s">
        <v>7</v>
      </c>
      <c r="B120" s="1" t="s">
        <v>219</v>
      </c>
      <c r="C120" s="1" t="s">
        <v>236</v>
      </c>
      <c r="D120" s="1" t="s">
        <v>237</v>
      </c>
      <c r="E120" s="5">
        <v>44798</v>
      </c>
      <c r="F120" s="5">
        <v>45596</v>
      </c>
      <c r="G120" s="3">
        <v>1528037.22</v>
      </c>
      <c r="H120" s="8">
        <v>4009</v>
      </c>
      <c r="I120" s="1">
        <f>K120/H120</f>
        <v>0.27188825143427287</v>
      </c>
      <c r="J120" s="3">
        <f>I120*G120</f>
        <v>415455.36787228729</v>
      </c>
      <c r="K120" s="8">
        <v>1090</v>
      </c>
    </row>
    <row r="121" spans="1:11" s="1" customFormat="1" x14ac:dyDescent="0.15">
      <c r="A121" s="1" t="s">
        <v>1</v>
      </c>
      <c r="B121" s="1" t="s">
        <v>219</v>
      </c>
      <c r="C121" s="1" t="s">
        <v>280</v>
      </c>
      <c r="D121" s="1" t="s">
        <v>281</v>
      </c>
      <c r="E121" s="5">
        <v>45273</v>
      </c>
      <c r="F121" s="5">
        <v>45600</v>
      </c>
      <c r="G121" s="3">
        <v>519200</v>
      </c>
      <c r="H121" s="1">
        <v>649</v>
      </c>
      <c r="I121" s="1">
        <f>K121/H121</f>
        <v>1</v>
      </c>
      <c r="J121" s="3">
        <f>I121*G121</f>
        <v>519200</v>
      </c>
      <c r="K121" s="1">
        <v>649</v>
      </c>
    </row>
    <row r="122" spans="1:11" s="1" customFormat="1" x14ac:dyDescent="0.15">
      <c r="A122" s="1" t="s">
        <v>1</v>
      </c>
      <c r="B122" s="1" t="s">
        <v>219</v>
      </c>
      <c r="C122" s="1" t="s">
        <v>282</v>
      </c>
      <c r="D122" s="1" t="s">
        <v>283</v>
      </c>
      <c r="E122" s="5">
        <v>45273</v>
      </c>
      <c r="F122" s="5">
        <v>45600</v>
      </c>
      <c r="G122" s="3">
        <v>1456700</v>
      </c>
      <c r="H122" s="8">
        <v>2081</v>
      </c>
      <c r="I122" s="1">
        <f>K122/H122</f>
        <v>1</v>
      </c>
      <c r="J122" s="3">
        <f>I122*G122</f>
        <v>1456700</v>
      </c>
      <c r="K122" s="8">
        <v>2081</v>
      </c>
    </row>
    <row r="123" spans="1:11" s="1" customFormat="1" x14ac:dyDescent="0.15">
      <c r="A123" s="1" t="s">
        <v>12</v>
      </c>
      <c r="B123" s="1" t="s">
        <v>219</v>
      </c>
      <c r="C123" s="1" t="s">
        <v>234</v>
      </c>
      <c r="D123" s="1" t="s">
        <v>235</v>
      </c>
      <c r="E123" s="5">
        <v>45167</v>
      </c>
      <c r="F123" s="5">
        <v>45991</v>
      </c>
      <c r="G123" s="3">
        <v>1032041.81</v>
      </c>
      <c r="H123" s="8">
        <v>2453</v>
      </c>
      <c r="I123" s="1">
        <f>K123/H123</f>
        <v>1</v>
      </c>
      <c r="J123" s="3">
        <f>I123*G123</f>
        <v>1032041.81</v>
      </c>
      <c r="K123" s="8">
        <v>2453</v>
      </c>
    </row>
    <row r="124" spans="1:11" s="1" customFormat="1" x14ac:dyDescent="0.15">
      <c r="A124" s="1" t="s">
        <v>1</v>
      </c>
      <c r="B124" s="1" t="s">
        <v>219</v>
      </c>
      <c r="C124" s="1" t="s">
        <v>10</v>
      </c>
      <c r="D124" s="1" t="s">
        <v>274</v>
      </c>
      <c r="E124" s="5">
        <v>45091</v>
      </c>
      <c r="F124" s="5">
        <v>45380</v>
      </c>
      <c r="G124" s="3">
        <v>711225</v>
      </c>
      <c r="H124" s="1">
        <v>721</v>
      </c>
      <c r="I124" s="1">
        <f>K124/H124</f>
        <v>0.3300970873786408</v>
      </c>
      <c r="J124" s="3">
        <f>I124*G124</f>
        <v>234773.3009708738</v>
      </c>
      <c r="K124" s="1">
        <v>238</v>
      </c>
    </row>
    <row r="125" spans="1:11" s="1" customFormat="1" x14ac:dyDescent="0.15">
      <c r="A125" s="1" t="s">
        <v>1</v>
      </c>
      <c r="B125" s="1" t="s">
        <v>219</v>
      </c>
      <c r="C125" s="1" t="s">
        <v>10</v>
      </c>
      <c r="D125" s="1" t="s">
        <v>275</v>
      </c>
      <c r="E125" s="5">
        <v>45091</v>
      </c>
      <c r="F125" s="5">
        <v>45380</v>
      </c>
      <c r="G125" s="3">
        <v>1149640</v>
      </c>
      <c r="H125" s="8">
        <v>1218</v>
      </c>
      <c r="I125" s="1">
        <f>K125/H125</f>
        <v>0.20114942528735633</v>
      </c>
      <c r="J125" s="3">
        <f>I125*G125</f>
        <v>231249.42528735634</v>
      </c>
      <c r="K125" s="1">
        <v>245</v>
      </c>
    </row>
    <row r="126" spans="1:11" s="1" customFormat="1" x14ac:dyDescent="0.15">
      <c r="A126" s="1" t="s">
        <v>12</v>
      </c>
      <c r="B126" s="1" t="s">
        <v>219</v>
      </c>
      <c r="C126" s="1" t="s">
        <v>254</v>
      </c>
      <c r="D126" s="1" t="s">
        <v>255</v>
      </c>
      <c r="E126" s="5">
        <v>45244</v>
      </c>
      <c r="F126" s="5">
        <v>46326</v>
      </c>
      <c r="G126" s="3">
        <v>4011679.18</v>
      </c>
      <c r="H126" s="8">
        <v>10658</v>
      </c>
      <c r="I126" s="1">
        <f>K126/H126</f>
        <v>1</v>
      </c>
      <c r="J126" s="3">
        <f>I126*G126</f>
        <v>4011679.18</v>
      </c>
      <c r="K126" s="8">
        <v>10658</v>
      </c>
    </row>
    <row r="127" spans="1:11" s="1" customFormat="1" x14ac:dyDescent="0.15">
      <c r="A127" s="1" t="s">
        <v>7</v>
      </c>
      <c r="B127" s="1" t="s">
        <v>219</v>
      </c>
      <c r="C127" s="1" t="s">
        <v>266</v>
      </c>
      <c r="D127" s="1" t="s">
        <v>267</v>
      </c>
      <c r="E127" s="5">
        <v>44952</v>
      </c>
      <c r="F127" s="5">
        <v>45596</v>
      </c>
      <c r="G127" s="3">
        <v>2807175.34</v>
      </c>
      <c r="H127" s="8">
        <v>6415</v>
      </c>
      <c r="I127" s="1">
        <f>K127/H127</f>
        <v>0.83008573655494933</v>
      </c>
      <c r="J127" s="3">
        <f>I127*G127</f>
        <v>2330196.2097427901</v>
      </c>
      <c r="K127" s="8">
        <v>5325</v>
      </c>
    </row>
    <row r="128" spans="1:11" s="1" customFormat="1" x14ac:dyDescent="0.15">
      <c r="A128" s="1" t="s">
        <v>1</v>
      </c>
      <c r="B128" s="1" t="s">
        <v>219</v>
      </c>
      <c r="C128" s="1" t="s">
        <v>238</v>
      </c>
      <c r="D128" s="1" t="s">
        <v>239</v>
      </c>
      <c r="E128" s="5">
        <v>44860</v>
      </c>
      <c r="F128" s="5">
        <v>45596</v>
      </c>
      <c r="G128" s="3">
        <v>621155.93000000005</v>
      </c>
      <c r="H128" s="8">
        <v>1615</v>
      </c>
      <c r="I128" s="1">
        <f>K128/H128</f>
        <v>9.7832817337461297E-2</v>
      </c>
      <c r="J128" s="3">
        <f>I128*G128</f>
        <v>60769.434637770901</v>
      </c>
      <c r="K128" s="1">
        <v>158</v>
      </c>
    </row>
    <row r="129" spans="1:11" s="1" customFormat="1" x14ac:dyDescent="0.15">
      <c r="A129" s="1" t="s">
        <v>12</v>
      </c>
      <c r="B129" s="1" t="s">
        <v>219</v>
      </c>
      <c r="C129" s="1" t="s">
        <v>230</v>
      </c>
      <c r="D129" s="1" t="s">
        <v>231</v>
      </c>
      <c r="E129" s="5">
        <v>45090</v>
      </c>
      <c r="F129" s="5">
        <v>45961</v>
      </c>
      <c r="G129" s="3">
        <v>2480341.13</v>
      </c>
      <c r="H129" s="8">
        <v>5162</v>
      </c>
      <c r="I129" s="1">
        <f>K129/H129</f>
        <v>1</v>
      </c>
      <c r="J129" s="3">
        <f>I129*G129</f>
        <v>2480341.13</v>
      </c>
      <c r="K129" s="8">
        <v>5162</v>
      </c>
    </row>
    <row r="130" spans="1:11" s="1" customFormat="1" x14ac:dyDescent="0.15">
      <c r="A130" s="1" t="s">
        <v>1</v>
      </c>
      <c r="B130" s="1" t="s">
        <v>219</v>
      </c>
      <c r="C130" s="1" t="s">
        <v>224</v>
      </c>
      <c r="D130" s="1" t="s">
        <v>225</v>
      </c>
      <c r="E130" s="5">
        <v>45245</v>
      </c>
      <c r="F130" s="5">
        <v>45961</v>
      </c>
      <c r="G130" s="3">
        <v>2894923.03</v>
      </c>
      <c r="H130" s="8">
        <v>6240</v>
      </c>
      <c r="I130" s="1">
        <f>K130/H130</f>
        <v>1</v>
      </c>
      <c r="J130" s="3">
        <f>I130*G130</f>
        <v>2894923.03</v>
      </c>
      <c r="K130" s="8">
        <v>6240</v>
      </c>
    </row>
    <row r="131" spans="1:11" s="1" customFormat="1" x14ac:dyDescent="0.15">
      <c r="A131" s="1" t="s">
        <v>1</v>
      </c>
      <c r="B131" s="1" t="s">
        <v>219</v>
      </c>
      <c r="C131" s="1" t="s">
        <v>226</v>
      </c>
      <c r="D131" s="1" t="s">
        <v>227</v>
      </c>
      <c r="E131" s="5">
        <v>45091</v>
      </c>
      <c r="F131" s="5">
        <v>45961</v>
      </c>
      <c r="G131" s="3">
        <v>2103204.23</v>
      </c>
      <c r="H131" s="8">
        <v>4944</v>
      </c>
      <c r="I131" s="1">
        <f>K131/H131</f>
        <v>1</v>
      </c>
      <c r="J131" s="3">
        <f>I131*G131</f>
        <v>2103204.23</v>
      </c>
      <c r="K131" s="8">
        <v>4944</v>
      </c>
    </row>
    <row r="132" spans="1:11" s="1" customFormat="1" x14ac:dyDescent="0.15">
      <c r="A132" s="1" t="s">
        <v>1</v>
      </c>
      <c r="B132" s="1" t="s">
        <v>219</v>
      </c>
      <c r="C132" s="1" t="s">
        <v>272</v>
      </c>
      <c r="D132" s="1" t="s">
        <v>273</v>
      </c>
      <c r="E132" s="5">
        <v>45133</v>
      </c>
      <c r="F132" s="5">
        <v>45596</v>
      </c>
      <c r="G132" s="3">
        <v>656797.91</v>
      </c>
      <c r="H132" s="8">
        <v>1216</v>
      </c>
      <c r="I132" s="1">
        <f>K132/H132</f>
        <v>1</v>
      </c>
      <c r="J132" s="3">
        <f>I132*G132</f>
        <v>656797.91</v>
      </c>
      <c r="K132" s="8">
        <v>1216</v>
      </c>
    </row>
    <row r="133" spans="1:11" s="1" customFormat="1" x14ac:dyDescent="0.15">
      <c r="A133" s="1" t="s">
        <v>1</v>
      </c>
      <c r="B133" s="1" t="s">
        <v>219</v>
      </c>
      <c r="C133" s="1" t="s">
        <v>248</v>
      </c>
      <c r="D133" s="1" t="s">
        <v>249</v>
      </c>
      <c r="E133" s="5">
        <v>44797</v>
      </c>
      <c r="F133" s="5">
        <v>45596</v>
      </c>
      <c r="G133" s="3">
        <v>905489.68</v>
      </c>
      <c r="H133" s="8">
        <v>1898</v>
      </c>
      <c r="I133" s="1">
        <f>K133/H133</f>
        <v>9.799789251844046E-2</v>
      </c>
      <c r="J133" s="3">
        <f>I133*G133</f>
        <v>88736.080337197054</v>
      </c>
      <c r="K133" s="1">
        <v>186</v>
      </c>
    </row>
    <row r="134" spans="1:11" s="1" customFormat="1" x14ac:dyDescent="0.15">
      <c r="A134" s="1" t="s">
        <v>7</v>
      </c>
      <c r="B134" s="1" t="s">
        <v>219</v>
      </c>
      <c r="C134" s="1" t="s">
        <v>278</v>
      </c>
      <c r="D134" s="1" t="s">
        <v>279</v>
      </c>
      <c r="E134" s="5">
        <v>45316</v>
      </c>
      <c r="F134" s="5">
        <v>46326</v>
      </c>
      <c r="G134" s="3">
        <v>1936162.41</v>
      </c>
      <c r="H134" s="8">
        <v>6537</v>
      </c>
      <c r="I134" s="1">
        <f>K134/H134</f>
        <v>1</v>
      </c>
      <c r="J134" s="3">
        <f>I134*G134</f>
        <v>1936162.41</v>
      </c>
      <c r="K134" s="8">
        <v>6537</v>
      </c>
    </row>
    <row r="135" spans="1:11" s="1" customFormat="1" x14ac:dyDescent="0.15">
      <c r="A135" s="1" t="s">
        <v>12</v>
      </c>
      <c r="B135" s="1" t="s">
        <v>219</v>
      </c>
      <c r="C135" s="1" t="s">
        <v>252</v>
      </c>
      <c r="D135" s="1" t="s">
        <v>253</v>
      </c>
      <c r="E135" s="5">
        <v>45244</v>
      </c>
      <c r="F135" s="5">
        <v>45473</v>
      </c>
      <c r="G135" s="3">
        <v>555725.31999999995</v>
      </c>
      <c r="H135" s="8">
        <v>1030</v>
      </c>
      <c r="I135" s="1">
        <f>K135/H135</f>
        <v>1</v>
      </c>
      <c r="J135" s="3">
        <f>I135*G135</f>
        <v>555725.31999999995</v>
      </c>
      <c r="K135" s="8">
        <v>1030</v>
      </c>
    </row>
    <row r="136" spans="1:11" s="1" customFormat="1" x14ac:dyDescent="0.15">
      <c r="A136" s="1" t="s">
        <v>1</v>
      </c>
      <c r="B136" s="1" t="s">
        <v>219</v>
      </c>
      <c r="C136" s="1" t="s">
        <v>222</v>
      </c>
      <c r="D136" s="1" t="s">
        <v>223</v>
      </c>
      <c r="E136" s="5">
        <v>44251</v>
      </c>
      <c r="F136" s="5">
        <v>45596</v>
      </c>
      <c r="G136" s="3">
        <v>2387841.4500000002</v>
      </c>
      <c r="H136" s="8">
        <v>8627</v>
      </c>
      <c r="I136" s="1">
        <f>K136/H136</f>
        <v>6.6419381013098411E-2</v>
      </c>
      <c r="J136" s="3">
        <f>I136*G136</f>
        <v>158598.95106641939</v>
      </c>
      <c r="K136" s="1">
        <v>573</v>
      </c>
    </row>
    <row r="137" spans="1:11" s="1" customFormat="1" x14ac:dyDescent="0.15">
      <c r="A137" s="1" t="s">
        <v>7</v>
      </c>
      <c r="B137" s="1" t="s">
        <v>219</v>
      </c>
      <c r="C137" s="1" t="s">
        <v>276</v>
      </c>
      <c r="D137" s="1" t="s">
        <v>277</v>
      </c>
      <c r="E137" s="5">
        <v>45316</v>
      </c>
      <c r="F137" s="5">
        <v>46142</v>
      </c>
      <c r="G137" s="3">
        <v>1525339.86</v>
      </c>
      <c r="H137" s="8">
        <v>4897</v>
      </c>
      <c r="I137" s="1">
        <f>K137/H137</f>
        <v>1</v>
      </c>
      <c r="J137" s="3">
        <f>I137*G137</f>
        <v>1525339.86</v>
      </c>
      <c r="K137" s="8">
        <v>4897</v>
      </c>
    </row>
    <row r="138" spans="1:11" s="1" customFormat="1" x14ac:dyDescent="0.15">
      <c r="A138" s="1" t="s">
        <v>1</v>
      </c>
      <c r="B138" s="1" t="s">
        <v>219</v>
      </c>
      <c r="C138" s="1" t="s">
        <v>264</v>
      </c>
      <c r="D138" s="1" t="s">
        <v>265</v>
      </c>
      <c r="E138" s="5">
        <v>45133</v>
      </c>
      <c r="F138" s="5">
        <v>45657</v>
      </c>
      <c r="G138" s="3">
        <v>342778.59</v>
      </c>
      <c r="H138" s="8">
        <v>1048</v>
      </c>
      <c r="I138" s="1">
        <f>K138/H138</f>
        <v>1</v>
      </c>
      <c r="J138" s="3">
        <f>I138*G138</f>
        <v>342778.59</v>
      </c>
      <c r="K138" s="8">
        <v>1048</v>
      </c>
    </row>
    <row r="139" spans="1:11" s="1" customFormat="1" x14ac:dyDescent="0.15">
      <c r="A139" s="1" t="s">
        <v>7</v>
      </c>
      <c r="B139" s="1" t="s">
        <v>219</v>
      </c>
      <c r="C139" s="1" t="s">
        <v>244</v>
      </c>
      <c r="D139" s="1" t="s">
        <v>245</v>
      </c>
      <c r="E139" s="5">
        <v>44910</v>
      </c>
      <c r="F139" s="5">
        <v>45596</v>
      </c>
      <c r="G139" s="3">
        <v>4167642.29</v>
      </c>
      <c r="H139" s="8">
        <v>8031</v>
      </c>
      <c r="I139" s="1">
        <f>K139/H139</f>
        <v>0.49234217407545761</v>
      </c>
      <c r="J139" s="3">
        <f>I139*G139</f>
        <v>2051906.0658274188</v>
      </c>
      <c r="K139" s="8">
        <v>3954</v>
      </c>
    </row>
    <row r="140" spans="1:11" s="1" customFormat="1" x14ac:dyDescent="0.15">
      <c r="A140" s="1" t="s">
        <v>7</v>
      </c>
      <c r="B140" s="1" t="s">
        <v>219</v>
      </c>
      <c r="C140" s="1" t="s">
        <v>270</v>
      </c>
      <c r="D140" s="1" t="s">
        <v>271</v>
      </c>
      <c r="E140" s="5">
        <v>45197</v>
      </c>
      <c r="F140" s="5">
        <v>45961</v>
      </c>
      <c r="G140" s="3">
        <v>1781326.92</v>
      </c>
      <c r="H140" s="8">
        <v>4462</v>
      </c>
      <c r="I140" s="1">
        <f>K140/H140</f>
        <v>1</v>
      </c>
      <c r="J140" s="3">
        <f>I140*G140</f>
        <v>1781326.92</v>
      </c>
      <c r="K140" s="8">
        <v>4462</v>
      </c>
    </row>
    <row r="141" spans="1:11" s="1" customFormat="1" x14ac:dyDescent="0.15">
      <c r="A141" s="1" t="s">
        <v>12</v>
      </c>
      <c r="B141" s="1" t="s">
        <v>219</v>
      </c>
      <c r="C141" s="1" t="s">
        <v>258</v>
      </c>
      <c r="D141" s="1" t="s">
        <v>259</v>
      </c>
      <c r="E141" s="5">
        <v>45272</v>
      </c>
      <c r="F141" s="5">
        <v>45961</v>
      </c>
      <c r="G141" s="3">
        <v>4520103.74</v>
      </c>
      <c r="H141" s="8">
        <v>7204</v>
      </c>
      <c r="I141" s="1">
        <f>K141/H141</f>
        <v>1</v>
      </c>
      <c r="J141" s="3">
        <f>I141*G141</f>
        <v>4520103.74</v>
      </c>
      <c r="K141" s="8">
        <v>7204</v>
      </c>
    </row>
    <row r="142" spans="1:11" s="1" customFormat="1" x14ac:dyDescent="0.15">
      <c r="A142" s="1" t="s">
        <v>1</v>
      </c>
      <c r="B142" s="1" t="s">
        <v>219</v>
      </c>
      <c r="C142" s="1" t="s">
        <v>220</v>
      </c>
      <c r="D142" s="1" t="s">
        <v>221</v>
      </c>
      <c r="E142" s="5">
        <v>44069</v>
      </c>
      <c r="F142" s="5">
        <v>45473</v>
      </c>
      <c r="G142" s="3">
        <v>2710419.56</v>
      </c>
      <c r="H142" s="8">
        <v>9692</v>
      </c>
      <c r="I142" s="1">
        <f>K142/H142</f>
        <v>0.10740817168799009</v>
      </c>
      <c r="J142" s="3">
        <f>I142*G142</f>
        <v>291121.20944696659</v>
      </c>
      <c r="K142" s="8">
        <v>1041</v>
      </c>
    </row>
    <row r="143" spans="1:11" s="1" customFormat="1" x14ac:dyDescent="0.15">
      <c r="A143" s="1" t="s">
        <v>16</v>
      </c>
      <c r="B143" s="1" t="s">
        <v>284</v>
      </c>
      <c r="C143" s="1" t="s">
        <v>289</v>
      </c>
      <c r="D143" s="1" t="s">
        <v>290</v>
      </c>
      <c r="E143" s="5">
        <v>45350</v>
      </c>
      <c r="F143" s="5">
        <v>46112</v>
      </c>
      <c r="G143" s="3">
        <v>793893</v>
      </c>
      <c r="H143" s="8">
        <v>1192</v>
      </c>
      <c r="I143" s="1">
        <f>K143/H143</f>
        <v>1</v>
      </c>
      <c r="J143" s="3">
        <f>I143*G143</f>
        <v>793893</v>
      </c>
      <c r="K143" s="8">
        <v>1192</v>
      </c>
    </row>
    <row r="144" spans="1:11" s="1" customFormat="1" x14ac:dyDescent="0.15">
      <c r="A144" s="1" t="s">
        <v>16</v>
      </c>
      <c r="B144" s="1" t="s">
        <v>284</v>
      </c>
      <c r="C144" s="1" t="s">
        <v>285</v>
      </c>
      <c r="D144" s="1" t="s">
        <v>286</v>
      </c>
      <c r="E144" s="5">
        <v>44951</v>
      </c>
      <c r="F144" s="5">
        <v>45747</v>
      </c>
      <c r="G144" s="3">
        <v>488134</v>
      </c>
      <c r="H144" s="8">
        <v>1549</v>
      </c>
      <c r="I144" s="1">
        <f>K144/H144</f>
        <v>0.93737895416397676</v>
      </c>
      <c r="J144" s="3">
        <f>I144*G144</f>
        <v>457566.53841187863</v>
      </c>
      <c r="K144" s="8">
        <v>1452</v>
      </c>
    </row>
    <row r="145" spans="1:11" s="1" customFormat="1" x14ac:dyDescent="0.15">
      <c r="A145" s="1" t="s">
        <v>12</v>
      </c>
      <c r="B145" s="1" t="s">
        <v>284</v>
      </c>
      <c r="C145" s="1" t="s">
        <v>287</v>
      </c>
      <c r="D145" s="1" t="s">
        <v>288</v>
      </c>
      <c r="E145" s="5">
        <v>44950</v>
      </c>
      <c r="F145" s="5">
        <v>45596</v>
      </c>
      <c r="G145" s="3">
        <v>1760802</v>
      </c>
      <c r="H145" s="8">
        <v>4525</v>
      </c>
      <c r="I145" s="1">
        <f>K145/H145</f>
        <v>1</v>
      </c>
      <c r="J145" s="3">
        <f>I145*G145</f>
        <v>1760802</v>
      </c>
      <c r="K145" s="8">
        <v>4525</v>
      </c>
    </row>
    <row r="146" spans="1:11" s="1" customFormat="1" x14ac:dyDescent="0.15">
      <c r="A146" s="1" t="s">
        <v>1</v>
      </c>
      <c r="B146" s="1" t="s">
        <v>291</v>
      </c>
      <c r="C146" s="1" t="s">
        <v>292</v>
      </c>
      <c r="D146" s="1" t="s">
        <v>293</v>
      </c>
      <c r="E146" s="5">
        <v>45070</v>
      </c>
      <c r="F146" s="5">
        <v>45596</v>
      </c>
      <c r="G146" s="3">
        <v>61000.18</v>
      </c>
      <c r="H146" s="1">
        <v>15</v>
      </c>
      <c r="I146" s="1">
        <f>K146/H146</f>
        <v>0.2</v>
      </c>
      <c r="J146" s="3">
        <f>I146*G146</f>
        <v>12200.036</v>
      </c>
      <c r="K146" s="1">
        <v>3</v>
      </c>
    </row>
    <row r="147" spans="1:11" s="1" customFormat="1" x14ac:dyDescent="0.15">
      <c r="A147" s="1" t="s">
        <v>7</v>
      </c>
      <c r="B147" s="1" t="s">
        <v>294</v>
      </c>
      <c r="C147" s="1" t="s">
        <v>295</v>
      </c>
      <c r="D147" s="1" t="s">
        <v>296</v>
      </c>
      <c r="E147" s="5">
        <v>45043</v>
      </c>
      <c r="F147" s="5">
        <v>45351</v>
      </c>
      <c r="G147" s="3">
        <v>31491.37</v>
      </c>
      <c r="H147" s="1">
        <v>154</v>
      </c>
      <c r="I147" s="1">
        <f>K147/H147</f>
        <v>1</v>
      </c>
      <c r="J147" s="3">
        <f>I147*G147</f>
        <v>31491.37</v>
      </c>
      <c r="K147" s="1">
        <v>154</v>
      </c>
    </row>
    <row r="148" spans="1:11" s="1" customFormat="1" x14ac:dyDescent="0.15">
      <c r="A148" s="1" t="s">
        <v>7</v>
      </c>
      <c r="B148" s="1" t="s">
        <v>294</v>
      </c>
      <c r="C148" s="1" t="s">
        <v>297</v>
      </c>
      <c r="D148" s="1" t="s">
        <v>298</v>
      </c>
      <c r="E148" s="5">
        <v>45351</v>
      </c>
      <c r="F148" s="5">
        <v>45551</v>
      </c>
      <c r="G148" s="3">
        <v>10047.280000000001</v>
      </c>
      <c r="H148" s="1">
        <v>32</v>
      </c>
      <c r="I148" s="1">
        <f>K148/H148</f>
        <v>1</v>
      </c>
      <c r="J148" s="3">
        <f>I148*G148</f>
        <v>10047.280000000001</v>
      </c>
      <c r="K148" s="1">
        <v>32</v>
      </c>
    </row>
    <row r="149" spans="1:11" s="1" customFormat="1" x14ac:dyDescent="0.15">
      <c r="A149" s="1" t="s">
        <v>7</v>
      </c>
      <c r="B149" s="1" t="s">
        <v>299</v>
      </c>
      <c r="C149" s="1" t="s">
        <v>300</v>
      </c>
      <c r="D149" s="1" t="s">
        <v>301</v>
      </c>
      <c r="E149" s="5">
        <v>45043</v>
      </c>
      <c r="F149" s="5">
        <v>45596</v>
      </c>
      <c r="G149" s="3">
        <v>2936117.37</v>
      </c>
      <c r="H149" s="8">
        <v>4892</v>
      </c>
      <c r="I149" s="1">
        <f>K149/H149</f>
        <v>0.93704006541291907</v>
      </c>
      <c r="J149" s="3">
        <f>I149*G149</f>
        <v>2751259.6124448078</v>
      </c>
      <c r="K149" s="8">
        <v>4584</v>
      </c>
    </row>
    <row r="150" spans="1:11" s="1" customFormat="1" x14ac:dyDescent="0.15">
      <c r="A150" s="1" t="s">
        <v>7</v>
      </c>
      <c r="B150" s="1" t="s">
        <v>299</v>
      </c>
      <c r="C150" s="1" t="s">
        <v>302</v>
      </c>
      <c r="D150" s="1" t="s">
        <v>303</v>
      </c>
      <c r="E150" s="5">
        <v>45225</v>
      </c>
      <c r="F150" s="5">
        <v>45961</v>
      </c>
      <c r="G150" s="3">
        <v>1112627.81</v>
      </c>
      <c r="H150" s="8">
        <v>3094</v>
      </c>
      <c r="I150" s="1">
        <f>K150/H150</f>
        <v>0.579185520361991</v>
      </c>
      <c r="J150" s="3">
        <f>I150*G150</f>
        <v>644417.91710407252</v>
      </c>
      <c r="K150" s="8">
        <v>1792</v>
      </c>
    </row>
    <row r="151" spans="1:11" s="1" customFormat="1" x14ac:dyDescent="0.15">
      <c r="A151" s="1" t="s">
        <v>1</v>
      </c>
      <c r="B151" s="1" t="s">
        <v>304</v>
      </c>
      <c r="C151" s="1" t="s">
        <v>305</v>
      </c>
      <c r="D151" s="1" t="s">
        <v>306</v>
      </c>
      <c r="E151" s="5">
        <v>44860</v>
      </c>
      <c r="F151" s="5">
        <v>45596</v>
      </c>
      <c r="G151" s="3">
        <v>2918000</v>
      </c>
      <c r="H151" s="8">
        <v>5554</v>
      </c>
      <c r="I151" s="1">
        <f>K151/H151</f>
        <v>1.8005041411595248E-4</v>
      </c>
      <c r="J151" s="3">
        <f>I151*G151</f>
        <v>525.38710839034934</v>
      </c>
      <c r="K151" s="1">
        <v>1</v>
      </c>
    </row>
    <row r="152" spans="1:11" s="1" customFormat="1" x14ac:dyDescent="0.15">
      <c r="A152" s="1" t="s">
        <v>7</v>
      </c>
      <c r="B152" s="1" t="s">
        <v>307</v>
      </c>
      <c r="C152" s="1" t="s">
        <v>308</v>
      </c>
      <c r="D152" s="1" t="s">
        <v>309</v>
      </c>
      <c r="E152" s="5">
        <v>45351</v>
      </c>
      <c r="F152" s="5">
        <v>45551</v>
      </c>
      <c r="G152" s="3">
        <v>217.97</v>
      </c>
      <c r="H152" s="1">
        <v>47</v>
      </c>
      <c r="I152" s="1">
        <f>K152/H152</f>
        <v>1</v>
      </c>
      <c r="J152" s="3">
        <f>I152*G152</f>
        <v>217.97</v>
      </c>
      <c r="K152" s="1">
        <v>47</v>
      </c>
    </row>
    <row r="153" spans="1:11" s="1" customFormat="1" x14ac:dyDescent="0.15">
      <c r="A153" s="1" t="s">
        <v>1</v>
      </c>
      <c r="B153" s="1" t="s">
        <v>310</v>
      </c>
      <c r="C153" s="1" t="s">
        <v>312</v>
      </c>
      <c r="D153" s="1" t="s">
        <v>313</v>
      </c>
      <c r="E153" s="5">
        <v>45273</v>
      </c>
      <c r="F153" s="5">
        <v>45600</v>
      </c>
      <c r="G153" s="3">
        <v>266175</v>
      </c>
      <c r="H153" s="1">
        <v>455</v>
      </c>
      <c r="I153" s="1">
        <f>K153/H153</f>
        <v>1</v>
      </c>
      <c r="J153" s="3">
        <f>I153*G153</f>
        <v>266175</v>
      </c>
      <c r="K153" s="1">
        <v>455</v>
      </c>
    </row>
    <row r="154" spans="1:11" s="1" customFormat="1" x14ac:dyDescent="0.15">
      <c r="A154" s="1" t="s">
        <v>1</v>
      </c>
      <c r="B154" s="1" t="s">
        <v>310</v>
      </c>
      <c r="C154" s="1" t="s">
        <v>10</v>
      </c>
      <c r="D154" s="1" t="s">
        <v>311</v>
      </c>
      <c r="E154" s="5">
        <v>45091</v>
      </c>
      <c r="F154" s="5">
        <v>45380</v>
      </c>
      <c r="G154" s="3">
        <v>117700</v>
      </c>
      <c r="H154" s="1">
        <v>214</v>
      </c>
      <c r="I154" s="1">
        <f>K154/H154</f>
        <v>1</v>
      </c>
      <c r="J154" s="3">
        <f>I154*G154</f>
        <v>117700</v>
      </c>
      <c r="K154" s="1">
        <v>214</v>
      </c>
    </row>
    <row r="155" spans="1:11" s="1" customFormat="1" x14ac:dyDescent="0.15">
      <c r="A155" s="1" t="s">
        <v>1</v>
      </c>
      <c r="B155" s="1" t="s">
        <v>314</v>
      </c>
      <c r="C155" s="1" t="s">
        <v>10</v>
      </c>
      <c r="D155" s="1" t="s">
        <v>315</v>
      </c>
      <c r="E155" s="5">
        <v>45091</v>
      </c>
      <c r="F155" s="5">
        <v>45380</v>
      </c>
      <c r="G155" s="3">
        <v>204425</v>
      </c>
      <c r="H155" s="1">
        <v>481</v>
      </c>
      <c r="I155" s="1">
        <f>K155/H155</f>
        <v>1</v>
      </c>
      <c r="J155" s="3">
        <f>I155*G155</f>
        <v>204425</v>
      </c>
      <c r="K155" s="1">
        <v>481</v>
      </c>
    </row>
    <row r="156" spans="1:11" s="1" customFormat="1" x14ac:dyDescent="0.15">
      <c r="A156" s="1" t="s">
        <v>7</v>
      </c>
      <c r="B156" s="1" t="s">
        <v>316</v>
      </c>
      <c r="C156" s="1" t="s">
        <v>317</v>
      </c>
      <c r="D156" s="1" t="s">
        <v>318</v>
      </c>
      <c r="E156" s="5">
        <v>45351</v>
      </c>
      <c r="F156" s="5">
        <v>45551</v>
      </c>
      <c r="G156" s="3">
        <v>712144.69</v>
      </c>
      <c r="H156" s="8">
        <v>1421</v>
      </c>
      <c r="I156" s="1">
        <f>K156/H156</f>
        <v>1</v>
      </c>
      <c r="J156" s="3">
        <f>I156*G156</f>
        <v>712144.69</v>
      </c>
      <c r="K156" s="8">
        <v>1421</v>
      </c>
    </row>
    <row r="157" spans="1:11" s="1" customFormat="1" x14ac:dyDescent="0.15">
      <c r="A157" s="1" t="s">
        <v>7</v>
      </c>
      <c r="B157" s="1" t="s">
        <v>316</v>
      </c>
      <c r="C157" s="1" t="s">
        <v>319</v>
      </c>
      <c r="D157" s="1" t="s">
        <v>320</v>
      </c>
      <c r="E157" s="5">
        <v>45351</v>
      </c>
      <c r="F157" s="5">
        <v>45551</v>
      </c>
      <c r="G157" s="3">
        <v>627334.5</v>
      </c>
      <c r="H157" s="8">
        <v>1154</v>
      </c>
      <c r="I157" s="1">
        <f>K157/H157</f>
        <v>1</v>
      </c>
      <c r="J157" s="3">
        <f>I157*G157</f>
        <v>627334.5</v>
      </c>
      <c r="K157" s="8">
        <v>1154</v>
      </c>
    </row>
    <row r="158" spans="1:11" s="1" customFormat="1" x14ac:dyDescent="0.15">
      <c r="A158" s="1" t="s">
        <v>16</v>
      </c>
      <c r="B158" s="1" t="s">
        <v>321</v>
      </c>
      <c r="C158" s="1" t="s">
        <v>332</v>
      </c>
      <c r="D158" s="1" t="s">
        <v>333</v>
      </c>
      <c r="E158" s="5">
        <v>44587</v>
      </c>
      <c r="F158" s="5">
        <v>45382</v>
      </c>
      <c r="G158" s="3">
        <v>1267169</v>
      </c>
      <c r="H158" s="8">
        <v>2215</v>
      </c>
      <c r="I158" s="1">
        <f>K158/H158</f>
        <v>9.7516930022573362E-2</v>
      </c>
      <c r="J158" s="3">
        <f>I158*G158</f>
        <v>123570.43069977427</v>
      </c>
      <c r="K158" s="1">
        <v>216</v>
      </c>
    </row>
    <row r="159" spans="1:11" s="1" customFormat="1" x14ac:dyDescent="0.15">
      <c r="A159" s="1" t="s">
        <v>16</v>
      </c>
      <c r="B159" s="1" t="s">
        <v>321</v>
      </c>
      <c r="C159" s="1" t="s">
        <v>366</v>
      </c>
      <c r="D159" s="1" t="s">
        <v>367</v>
      </c>
      <c r="E159" s="5">
        <v>44650</v>
      </c>
      <c r="F159" s="5">
        <v>45382</v>
      </c>
      <c r="G159" s="3">
        <v>2200664</v>
      </c>
      <c r="H159" s="8">
        <v>2296</v>
      </c>
      <c r="I159" s="1">
        <f>K159/H159</f>
        <v>9.8867595818815338E-2</v>
      </c>
      <c r="J159" s="3">
        <f>I159*G159</f>
        <v>217574.35888501743</v>
      </c>
      <c r="K159" s="1">
        <v>227</v>
      </c>
    </row>
    <row r="160" spans="1:11" s="1" customFormat="1" x14ac:dyDescent="0.15">
      <c r="A160" s="1" t="s">
        <v>16</v>
      </c>
      <c r="B160" s="1" t="s">
        <v>321</v>
      </c>
      <c r="C160" s="1" t="s">
        <v>400</v>
      </c>
      <c r="D160" s="1" t="s">
        <v>401</v>
      </c>
      <c r="E160" s="5">
        <v>45315</v>
      </c>
      <c r="F160" s="5">
        <v>46112</v>
      </c>
      <c r="G160" s="3">
        <v>1075902</v>
      </c>
      <c r="H160" s="8">
        <v>3054</v>
      </c>
      <c r="I160" s="1">
        <f>K160/H160</f>
        <v>1</v>
      </c>
      <c r="J160" s="3">
        <f>I160*G160</f>
        <v>1075902</v>
      </c>
      <c r="K160" s="8">
        <v>3054</v>
      </c>
    </row>
    <row r="161" spans="1:11" s="1" customFormat="1" x14ac:dyDescent="0.15">
      <c r="A161" s="1" t="s">
        <v>16</v>
      </c>
      <c r="B161" s="1" t="s">
        <v>321</v>
      </c>
      <c r="C161" s="1" t="s">
        <v>398</v>
      </c>
      <c r="D161" s="1" t="s">
        <v>399</v>
      </c>
      <c r="E161" s="5">
        <v>45273</v>
      </c>
      <c r="F161" s="5">
        <v>46112</v>
      </c>
      <c r="G161" s="3">
        <v>745893</v>
      </c>
      <c r="H161" s="1">
        <v>987</v>
      </c>
      <c r="I161" s="1">
        <f>K161/H161</f>
        <v>1</v>
      </c>
      <c r="J161" s="3">
        <f>I161*G161</f>
        <v>745893</v>
      </c>
      <c r="K161" s="1">
        <v>987</v>
      </c>
    </row>
    <row r="162" spans="1:11" s="1" customFormat="1" x14ac:dyDescent="0.15">
      <c r="A162" s="1" t="s">
        <v>16</v>
      </c>
      <c r="B162" s="1" t="s">
        <v>321</v>
      </c>
      <c r="C162" s="1" t="s">
        <v>388</v>
      </c>
      <c r="D162" s="1" t="s">
        <v>389</v>
      </c>
      <c r="E162" s="5">
        <v>44909</v>
      </c>
      <c r="F162" s="5">
        <v>45382</v>
      </c>
      <c r="G162" s="3">
        <v>485725</v>
      </c>
      <c r="H162" s="8">
        <v>1478</v>
      </c>
      <c r="I162" s="1">
        <f>K162/H162</f>
        <v>0.11772665764546685</v>
      </c>
      <c r="J162" s="3">
        <f>I162*G162</f>
        <v>57182.780784844384</v>
      </c>
      <c r="K162" s="1">
        <v>174</v>
      </c>
    </row>
    <row r="163" spans="1:11" s="1" customFormat="1" x14ac:dyDescent="0.15">
      <c r="A163" s="1" t="s">
        <v>16</v>
      </c>
      <c r="B163" s="1" t="s">
        <v>321</v>
      </c>
      <c r="C163" s="1" t="s">
        <v>334</v>
      </c>
      <c r="D163" s="1" t="s">
        <v>335</v>
      </c>
      <c r="E163" s="5">
        <v>44727</v>
      </c>
      <c r="F163" s="5">
        <v>45747</v>
      </c>
      <c r="G163" s="3">
        <v>977389.74</v>
      </c>
      <c r="H163" s="8">
        <v>2525</v>
      </c>
      <c r="I163" s="1">
        <f>K163/H163</f>
        <v>0.96198019801980195</v>
      </c>
      <c r="J163" s="3">
        <f>I163*G163</f>
        <v>940229.57562772278</v>
      </c>
      <c r="K163" s="8">
        <v>2429</v>
      </c>
    </row>
    <row r="164" spans="1:11" s="1" customFormat="1" x14ac:dyDescent="0.15">
      <c r="A164" s="1" t="s">
        <v>16</v>
      </c>
      <c r="B164" s="1" t="s">
        <v>321</v>
      </c>
      <c r="C164" s="1" t="s">
        <v>338</v>
      </c>
      <c r="D164" s="1" t="s">
        <v>339</v>
      </c>
      <c r="E164" s="5">
        <v>44223</v>
      </c>
      <c r="F164" s="5">
        <v>45382</v>
      </c>
      <c r="G164" s="3">
        <v>1854351.99</v>
      </c>
      <c r="H164" s="8">
        <v>4566</v>
      </c>
      <c r="I164" s="1">
        <f>K164/H164</f>
        <v>9.7897503285151122E-2</v>
      </c>
      <c r="J164" s="3">
        <f>I164*G164</f>
        <v>181536.43003285152</v>
      </c>
      <c r="K164" s="1">
        <v>447</v>
      </c>
    </row>
    <row r="165" spans="1:11" s="1" customFormat="1" x14ac:dyDescent="0.15">
      <c r="A165" s="1" t="s">
        <v>16</v>
      </c>
      <c r="B165" s="1" t="s">
        <v>321</v>
      </c>
      <c r="C165" s="1" t="s">
        <v>336</v>
      </c>
      <c r="D165" s="1" t="s">
        <v>337</v>
      </c>
      <c r="E165" s="5">
        <v>44433</v>
      </c>
      <c r="F165" s="5">
        <v>45382</v>
      </c>
      <c r="G165" s="3">
        <v>1423612.29</v>
      </c>
      <c r="H165" s="8">
        <v>4299</v>
      </c>
      <c r="I165" s="1">
        <f>K165/H165</f>
        <v>0.6243312398232147</v>
      </c>
      <c r="J165" s="3">
        <f>I165*G165</f>
        <v>888805.62604326592</v>
      </c>
      <c r="K165" s="8">
        <v>2684</v>
      </c>
    </row>
    <row r="166" spans="1:11" s="1" customFormat="1" x14ac:dyDescent="0.15">
      <c r="A166" s="1" t="s">
        <v>12</v>
      </c>
      <c r="B166" s="1" t="s">
        <v>321</v>
      </c>
      <c r="C166" s="1" t="s">
        <v>322</v>
      </c>
      <c r="D166" s="1" t="s">
        <v>323</v>
      </c>
      <c r="E166" s="5">
        <v>44859</v>
      </c>
      <c r="F166" s="5">
        <v>45596</v>
      </c>
      <c r="G166" s="3">
        <v>3153697.6</v>
      </c>
      <c r="H166" s="8">
        <v>5499</v>
      </c>
      <c r="I166" s="1">
        <f>K166/H166</f>
        <v>0.96672122204037103</v>
      </c>
      <c r="J166" s="3">
        <f>I166*G166</f>
        <v>3048746.3978177854</v>
      </c>
      <c r="K166" s="8">
        <v>5316</v>
      </c>
    </row>
    <row r="167" spans="1:11" s="1" customFormat="1" x14ac:dyDescent="0.15">
      <c r="A167" s="1" t="s">
        <v>12</v>
      </c>
      <c r="B167" s="1" t="s">
        <v>321</v>
      </c>
      <c r="C167" s="1" t="s">
        <v>352</v>
      </c>
      <c r="D167" s="1" t="s">
        <v>353</v>
      </c>
      <c r="E167" s="5">
        <v>45013</v>
      </c>
      <c r="F167" s="5">
        <v>45961</v>
      </c>
      <c r="G167" s="3">
        <v>4494057</v>
      </c>
      <c r="H167" s="8">
        <v>9026</v>
      </c>
      <c r="I167" s="1">
        <f>K167/H167</f>
        <v>1</v>
      </c>
      <c r="J167" s="3">
        <f>I167*G167</f>
        <v>4494057</v>
      </c>
      <c r="K167" s="8">
        <v>9026</v>
      </c>
    </row>
    <row r="168" spans="1:11" s="1" customFormat="1" x14ac:dyDescent="0.15">
      <c r="A168" s="1" t="s">
        <v>7</v>
      </c>
      <c r="B168" s="1" t="s">
        <v>321</v>
      </c>
      <c r="C168" s="1" t="s">
        <v>370</v>
      </c>
      <c r="D168" s="1" t="s">
        <v>371</v>
      </c>
      <c r="E168" s="5">
        <v>44728</v>
      </c>
      <c r="F168" s="5">
        <v>45596</v>
      </c>
      <c r="G168" s="3">
        <v>1832000</v>
      </c>
      <c r="H168" s="8">
        <v>5632</v>
      </c>
      <c r="I168" s="1">
        <f>K168/H168</f>
        <v>0.47869318181818182</v>
      </c>
      <c r="J168" s="3">
        <f>I168*G168</f>
        <v>876965.90909090906</v>
      </c>
      <c r="K168" s="8">
        <v>2696</v>
      </c>
    </row>
    <row r="169" spans="1:11" s="1" customFormat="1" x14ac:dyDescent="0.15">
      <c r="A169" s="1" t="s">
        <v>7</v>
      </c>
      <c r="B169" s="1" t="s">
        <v>321</v>
      </c>
      <c r="C169" s="1" t="s">
        <v>8</v>
      </c>
      <c r="D169" s="1" t="s">
        <v>408</v>
      </c>
      <c r="E169" s="5">
        <v>45246</v>
      </c>
      <c r="F169" s="5">
        <v>45488</v>
      </c>
      <c r="G169" s="3">
        <v>38855.1</v>
      </c>
      <c r="H169" s="1">
        <v>174</v>
      </c>
      <c r="I169" s="1">
        <f>K169/H169</f>
        <v>1</v>
      </c>
      <c r="J169" s="3">
        <f>I169*G169</f>
        <v>38855.1</v>
      </c>
      <c r="K169" s="1">
        <v>174</v>
      </c>
    </row>
    <row r="170" spans="1:11" s="1" customFormat="1" x14ac:dyDescent="0.15">
      <c r="A170" s="1" t="s">
        <v>12</v>
      </c>
      <c r="B170" s="1" t="s">
        <v>321</v>
      </c>
      <c r="C170" s="1" t="s">
        <v>354</v>
      </c>
      <c r="D170" s="1" t="s">
        <v>355</v>
      </c>
      <c r="E170" s="5">
        <v>44880</v>
      </c>
      <c r="F170" s="5">
        <v>45626</v>
      </c>
      <c r="G170" s="3">
        <v>2210320</v>
      </c>
      <c r="H170" s="8">
        <v>4322</v>
      </c>
      <c r="I170" s="1">
        <f>K170/H170</f>
        <v>0.57936140675613146</v>
      </c>
      <c r="J170" s="3">
        <f>I170*G170</f>
        <v>1280574.1045812124</v>
      </c>
      <c r="K170" s="8">
        <v>2504</v>
      </c>
    </row>
    <row r="171" spans="1:11" s="1" customFormat="1" x14ac:dyDescent="0.15">
      <c r="A171" s="1" t="s">
        <v>16</v>
      </c>
      <c r="B171" s="1" t="s">
        <v>321</v>
      </c>
      <c r="C171" s="1" t="s">
        <v>402</v>
      </c>
      <c r="D171" s="1" t="s">
        <v>403</v>
      </c>
      <c r="E171" s="5">
        <v>45168</v>
      </c>
      <c r="F171" s="5">
        <v>45747</v>
      </c>
      <c r="G171" s="3">
        <v>410093</v>
      </c>
      <c r="H171" s="1">
        <v>734</v>
      </c>
      <c r="I171" s="1">
        <f>K171/H171</f>
        <v>1</v>
      </c>
      <c r="J171" s="3">
        <f>I171*G171</f>
        <v>410093</v>
      </c>
      <c r="K171" s="1">
        <v>734</v>
      </c>
    </row>
    <row r="172" spans="1:11" s="1" customFormat="1" x14ac:dyDescent="0.15">
      <c r="A172" s="1" t="s">
        <v>16</v>
      </c>
      <c r="B172" s="1" t="s">
        <v>321</v>
      </c>
      <c r="C172" s="1" t="s">
        <v>374</v>
      </c>
      <c r="D172" s="1" t="s">
        <v>375</v>
      </c>
      <c r="E172" s="5">
        <v>44909</v>
      </c>
      <c r="F172" s="5">
        <v>45747</v>
      </c>
      <c r="G172" s="3">
        <v>1488835.01</v>
      </c>
      <c r="H172" s="8">
        <v>2280</v>
      </c>
      <c r="I172" s="1">
        <f>K172/H172</f>
        <v>0.98684210526315785</v>
      </c>
      <c r="J172" s="3">
        <f>I172*G172</f>
        <v>1469245.0756578946</v>
      </c>
      <c r="K172" s="8">
        <v>2250</v>
      </c>
    </row>
    <row r="173" spans="1:11" s="1" customFormat="1" x14ac:dyDescent="0.15">
      <c r="A173" s="1" t="s">
        <v>16</v>
      </c>
      <c r="B173" s="1" t="s">
        <v>321</v>
      </c>
      <c r="C173" s="1" t="s">
        <v>344</v>
      </c>
      <c r="D173" s="1" t="s">
        <v>345</v>
      </c>
      <c r="E173" s="5">
        <v>44769</v>
      </c>
      <c r="F173" s="5">
        <v>45747</v>
      </c>
      <c r="G173" s="3">
        <v>2423531</v>
      </c>
      <c r="H173" s="8">
        <v>4817</v>
      </c>
      <c r="I173" s="1">
        <f>K173/H173</f>
        <v>0.89952252439277558</v>
      </c>
      <c r="J173" s="3">
        <f>I173*G173</f>
        <v>2180020.7230641479</v>
      </c>
      <c r="K173" s="8">
        <v>4333</v>
      </c>
    </row>
    <row r="174" spans="1:11" s="1" customFormat="1" x14ac:dyDescent="0.15">
      <c r="A174" s="1" t="s">
        <v>16</v>
      </c>
      <c r="B174" s="1" t="s">
        <v>321</v>
      </c>
      <c r="C174" s="1" t="s">
        <v>340</v>
      </c>
      <c r="D174" s="1" t="s">
        <v>341</v>
      </c>
      <c r="E174" s="5">
        <v>44615</v>
      </c>
      <c r="F174" s="5">
        <v>45382</v>
      </c>
      <c r="G174" s="3">
        <v>2766608</v>
      </c>
      <c r="H174" s="8">
        <v>3144</v>
      </c>
      <c r="I174" s="1">
        <f>K174/H174</f>
        <v>9.8918575063613234E-2</v>
      </c>
      <c r="J174" s="3">
        <f>I174*G174</f>
        <v>273668.92111959291</v>
      </c>
      <c r="K174" s="1">
        <v>311</v>
      </c>
    </row>
    <row r="175" spans="1:11" s="1" customFormat="1" x14ac:dyDescent="0.15">
      <c r="A175" s="1" t="s">
        <v>16</v>
      </c>
      <c r="B175" s="1" t="s">
        <v>321</v>
      </c>
      <c r="C175" s="1" t="s">
        <v>394</v>
      </c>
      <c r="D175" s="1" t="s">
        <v>395</v>
      </c>
      <c r="E175" s="5">
        <v>45168</v>
      </c>
      <c r="F175" s="5">
        <v>46112</v>
      </c>
      <c r="G175" s="3">
        <v>2688950</v>
      </c>
      <c r="H175" s="8">
        <v>6292</v>
      </c>
      <c r="I175" s="1">
        <f>K175/H175</f>
        <v>1</v>
      </c>
      <c r="J175" s="3">
        <f>I175*G175</f>
        <v>2688950</v>
      </c>
      <c r="K175" s="8">
        <v>6292</v>
      </c>
    </row>
    <row r="176" spans="1:11" s="1" customFormat="1" x14ac:dyDescent="0.15">
      <c r="A176" s="1" t="s">
        <v>12</v>
      </c>
      <c r="B176" s="1" t="s">
        <v>321</v>
      </c>
      <c r="C176" s="1" t="s">
        <v>358</v>
      </c>
      <c r="D176" s="1" t="s">
        <v>359</v>
      </c>
      <c r="E176" s="5">
        <v>45154</v>
      </c>
      <c r="F176" s="5">
        <v>46173</v>
      </c>
      <c r="G176" s="3">
        <v>4339173.42</v>
      </c>
      <c r="H176" s="8">
        <v>9825</v>
      </c>
      <c r="I176" s="1">
        <f>K176/H176</f>
        <v>0.20722646310432569</v>
      </c>
      <c r="J176" s="3">
        <f>I176*G176</f>
        <v>899191.56062290072</v>
      </c>
      <c r="K176" s="8">
        <v>2036</v>
      </c>
    </row>
    <row r="177" spans="1:11" s="1" customFormat="1" x14ac:dyDescent="0.15">
      <c r="A177" s="1" t="s">
        <v>7</v>
      </c>
      <c r="B177" s="1" t="s">
        <v>321</v>
      </c>
      <c r="C177" s="1" t="s">
        <v>396</v>
      </c>
      <c r="D177" s="1" t="s">
        <v>397</v>
      </c>
      <c r="E177" s="5">
        <v>45225</v>
      </c>
      <c r="F177" s="5">
        <v>45961</v>
      </c>
      <c r="G177" s="3">
        <v>1583996.99</v>
      </c>
      <c r="H177" s="8">
        <v>5481</v>
      </c>
      <c r="I177" s="1">
        <f>K177/H177</f>
        <v>1</v>
      </c>
      <c r="J177" s="3">
        <f>I177*G177</f>
        <v>1583996.99</v>
      </c>
      <c r="K177" s="8">
        <v>5481</v>
      </c>
    </row>
    <row r="178" spans="1:11" s="1" customFormat="1" x14ac:dyDescent="0.15">
      <c r="A178" s="1" t="s">
        <v>7</v>
      </c>
      <c r="B178" s="1" t="s">
        <v>321</v>
      </c>
      <c r="C178" s="1" t="s">
        <v>386</v>
      </c>
      <c r="D178" s="1" t="s">
        <v>387</v>
      </c>
      <c r="E178" s="5">
        <v>44882</v>
      </c>
      <c r="F178" s="5">
        <v>45596</v>
      </c>
      <c r="G178" s="3">
        <v>1293146</v>
      </c>
      <c r="H178" s="8">
        <v>3958</v>
      </c>
      <c r="I178" s="1">
        <f>K178/H178</f>
        <v>0.42875189489641236</v>
      </c>
      <c r="J178" s="3">
        <f>I178*G178</f>
        <v>554438.79787771602</v>
      </c>
      <c r="K178" s="8">
        <v>1697</v>
      </c>
    </row>
    <row r="179" spans="1:11" s="1" customFormat="1" x14ac:dyDescent="0.15">
      <c r="A179" s="1" t="s">
        <v>12</v>
      </c>
      <c r="B179" s="1" t="s">
        <v>321</v>
      </c>
      <c r="C179" s="1" t="s">
        <v>390</v>
      </c>
      <c r="D179" s="1" t="s">
        <v>391</v>
      </c>
      <c r="E179" s="5">
        <v>45244</v>
      </c>
      <c r="F179" s="5">
        <v>46326</v>
      </c>
      <c r="G179" s="3">
        <v>1177887.99</v>
      </c>
      <c r="H179" s="8">
        <v>3550</v>
      </c>
      <c r="I179" s="1">
        <f>K179/H179</f>
        <v>1</v>
      </c>
      <c r="J179" s="3">
        <f>I179*G179</f>
        <v>1177887.99</v>
      </c>
      <c r="K179" s="8">
        <v>3550</v>
      </c>
    </row>
    <row r="180" spans="1:11" s="1" customFormat="1" x14ac:dyDescent="0.15">
      <c r="A180" s="1" t="s">
        <v>16</v>
      </c>
      <c r="B180" s="1" t="s">
        <v>321</v>
      </c>
      <c r="C180" s="1" t="s">
        <v>404</v>
      </c>
      <c r="D180" s="1" t="s">
        <v>405</v>
      </c>
      <c r="E180" s="5">
        <v>45315</v>
      </c>
      <c r="F180" s="5">
        <v>46112</v>
      </c>
      <c r="G180" s="3">
        <v>319686</v>
      </c>
      <c r="H180" s="1">
        <v>684</v>
      </c>
      <c r="I180" s="1">
        <f>K180/H180</f>
        <v>1</v>
      </c>
      <c r="J180" s="3">
        <f>I180*G180</f>
        <v>319686</v>
      </c>
      <c r="K180" s="1">
        <v>684</v>
      </c>
    </row>
    <row r="181" spans="1:11" s="1" customFormat="1" x14ac:dyDescent="0.15">
      <c r="A181" s="1" t="s">
        <v>1</v>
      </c>
      <c r="B181" s="1" t="s">
        <v>321</v>
      </c>
      <c r="C181" s="1" t="s">
        <v>10</v>
      </c>
      <c r="D181" s="1" t="s">
        <v>409</v>
      </c>
      <c r="E181" s="5">
        <v>45091</v>
      </c>
      <c r="F181" s="5">
        <v>45380</v>
      </c>
      <c r="G181" s="3">
        <v>291655</v>
      </c>
      <c r="H181" s="1">
        <v>641</v>
      </c>
      <c r="I181" s="1">
        <f>K181/H181</f>
        <v>1</v>
      </c>
      <c r="J181" s="3">
        <f>I181*G181</f>
        <v>291655</v>
      </c>
      <c r="K181" s="1">
        <v>641</v>
      </c>
    </row>
    <row r="182" spans="1:11" s="1" customFormat="1" x14ac:dyDescent="0.15">
      <c r="A182" s="1" t="s">
        <v>16</v>
      </c>
      <c r="B182" s="1" t="s">
        <v>321</v>
      </c>
      <c r="C182" s="1" t="s">
        <v>346</v>
      </c>
      <c r="D182" s="1" t="s">
        <v>347</v>
      </c>
      <c r="E182" s="5">
        <v>44769</v>
      </c>
      <c r="F182" s="5">
        <v>45747</v>
      </c>
      <c r="G182" s="3">
        <v>1725152</v>
      </c>
      <c r="H182" s="8">
        <v>3842</v>
      </c>
      <c r="I182" s="1">
        <f>K182/H182</f>
        <v>0.98230088495575218</v>
      </c>
      <c r="J182" s="3">
        <f>I182*G182</f>
        <v>1694618.3362831858</v>
      </c>
      <c r="K182" s="8">
        <v>3774</v>
      </c>
    </row>
    <row r="183" spans="1:11" s="1" customFormat="1" x14ac:dyDescent="0.15">
      <c r="A183" s="1" t="s">
        <v>16</v>
      </c>
      <c r="B183" s="1" t="s">
        <v>321</v>
      </c>
      <c r="C183" s="1" t="s">
        <v>384</v>
      </c>
      <c r="D183" s="1" t="s">
        <v>385</v>
      </c>
      <c r="E183" s="5">
        <v>45014</v>
      </c>
      <c r="F183" s="5">
        <v>45747</v>
      </c>
      <c r="G183" s="3">
        <v>1934305.99</v>
      </c>
      <c r="H183" s="8">
        <v>4967</v>
      </c>
      <c r="I183" s="1">
        <f>K183/H183</f>
        <v>0.94181598550432855</v>
      </c>
      <c r="J183" s="3">
        <f>I183*G183</f>
        <v>1821760.3022387759</v>
      </c>
      <c r="K183" s="8">
        <v>4678</v>
      </c>
    </row>
    <row r="184" spans="1:11" s="1" customFormat="1" x14ac:dyDescent="0.15">
      <c r="A184" s="1" t="s">
        <v>1</v>
      </c>
      <c r="B184" s="1" t="s">
        <v>321</v>
      </c>
      <c r="C184" s="1" t="s">
        <v>330</v>
      </c>
      <c r="D184" s="1" t="s">
        <v>331</v>
      </c>
      <c r="E184" s="5">
        <v>43978</v>
      </c>
      <c r="F184" s="5">
        <v>45412</v>
      </c>
      <c r="G184" s="3">
        <v>691095</v>
      </c>
      <c r="H184" s="8">
        <v>4921</v>
      </c>
      <c r="I184" s="1">
        <f>K184/H184</f>
        <v>0.22901849217638692</v>
      </c>
      <c r="J184" s="3">
        <f>I184*G184</f>
        <v>158273.53485064011</v>
      </c>
      <c r="K184" s="8">
        <v>1127</v>
      </c>
    </row>
    <row r="185" spans="1:11" s="1" customFormat="1" x14ac:dyDescent="0.15">
      <c r="A185" s="1" t="s">
        <v>16</v>
      </c>
      <c r="B185" s="1" t="s">
        <v>321</v>
      </c>
      <c r="C185" s="1" t="s">
        <v>376</v>
      </c>
      <c r="D185" s="1" t="s">
        <v>377</v>
      </c>
      <c r="E185" s="5">
        <v>45042</v>
      </c>
      <c r="F185" s="5">
        <v>45747</v>
      </c>
      <c r="G185" s="3">
        <v>644590</v>
      </c>
      <c r="H185" s="8">
        <v>1519</v>
      </c>
      <c r="I185" s="1">
        <f>K185/H185</f>
        <v>1</v>
      </c>
      <c r="J185" s="3">
        <f>I185*G185</f>
        <v>644590</v>
      </c>
      <c r="K185" s="8">
        <v>1519</v>
      </c>
    </row>
    <row r="186" spans="1:11" s="1" customFormat="1" x14ac:dyDescent="0.15">
      <c r="A186" s="1" t="s">
        <v>1</v>
      </c>
      <c r="B186" s="1" t="s">
        <v>321</v>
      </c>
      <c r="C186" s="1" t="s">
        <v>364</v>
      </c>
      <c r="D186" s="1" t="s">
        <v>365</v>
      </c>
      <c r="E186" s="5">
        <v>44797</v>
      </c>
      <c r="F186" s="5">
        <v>45596</v>
      </c>
      <c r="G186" s="3">
        <v>2851780</v>
      </c>
      <c r="H186" s="8">
        <v>5128</v>
      </c>
      <c r="I186" s="1">
        <f>K186/H186</f>
        <v>0.40639625585023403</v>
      </c>
      <c r="J186" s="3">
        <f>I186*G186</f>
        <v>1158952.7145085805</v>
      </c>
      <c r="K186" s="8">
        <v>2084</v>
      </c>
    </row>
    <row r="187" spans="1:11" s="1" customFormat="1" x14ac:dyDescent="0.15">
      <c r="A187" s="1" t="s">
        <v>16</v>
      </c>
      <c r="B187" s="1" t="s">
        <v>321</v>
      </c>
      <c r="C187" s="1" t="s">
        <v>378</v>
      </c>
      <c r="D187" s="1" t="s">
        <v>379</v>
      </c>
      <c r="E187" s="5">
        <v>44832</v>
      </c>
      <c r="F187" s="5">
        <v>45747</v>
      </c>
      <c r="G187" s="3">
        <v>1669232</v>
      </c>
      <c r="H187" s="8">
        <v>3435</v>
      </c>
      <c r="I187" s="1">
        <f>K187/H187</f>
        <v>0.19184861717612808</v>
      </c>
      <c r="J187" s="3">
        <f>I187*G187</f>
        <v>320239.85094614263</v>
      </c>
      <c r="K187" s="1">
        <v>659</v>
      </c>
    </row>
    <row r="188" spans="1:11" s="1" customFormat="1" x14ac:dyDescent="0.15">
      <c r="A188" s="1" t="s">
        <v>16</v>
      </c>
      <c r="B188" s="1" t="s">
        <v>321</v>
      </c>
      <c r="C188" s="1" t="s">
        <v>406</v>
      </c>
      <c r="D188" s="1" t="s">
        <v>407</v>
      </c>
      <c r="E188" s="5">
        <v>45273</v>
      </c>
      <c r="F188" s="5">
        <v>46477</v>
      </c>
      <c r="G188" s="3">
        <v>1492731</v>
      </c>
      <c r="H188" s="8">
        <v>2475</v>
      </c>
      <c r="I188" s="1">
        <f>K188/H188</f>
        <v>1</v>
      </c>
      <c r="J188" s="3">
        <f>I188*G188</f>
        <v>1492731</v>
      </c>
      <c r="K188" s="8">
        <v>2475</v>
      </c>
    </row>
    <row r="189" spans="1:11" s="1" customFormat="1" x14ac:dyDescent="0.15">
      <c r="A189" s="1" t="s">
        <v>1</v>
      </c>
      <c r="B189" s="1" t="s">
        <v>321</v>
      </c>
      <c r="C189" s="1" t="s">
        <v>326</v>
      </c>
      <c r="D189" s="1" t="s">
        <v>327</v>
      </c>
      <c r="E189" s="5">
        <v>43950</v>
      </c>
      <c r="F189" s="5">
        <v>45596</v>
      </c>
      <c r="G189" s="3">
        <v>1751359</v>
      </c>
      <c r="H189" s="8">
        <v>10958</v>
      </c>
      <c r="I189" s="1">
        <f>K189/H189</f>
        <v>0.11434568351889031</v>
      </c>
      <c r="J189" s="3">
        <f>I189*G189</f>
        <v>200260.34194196021</v>
      </c>
      <c r="K189" s="8">
        <v>1253</v>
      </c>
    </row>
    <row r="190" spans="1:11" s="1" customFormat="1" x14ac:dyDescent="0.15">
      <c r="A190" s="1" t="s">
        <v>16</v>
      </c>
      <c r="B190" s="1" t="s">
        <v>321</v>
      </c>
      <c r="C190" s="1" t="s">
        <v>368</v>
      </c>
      <c r="D190" s="1" t="s">
        <v>369</v>
      </c>
      <c r="E190" s="5">
        <v>44860</v>
      </c>
      <c r="F190" s="5">
        <v>45747</v>
      </c>
      <c r="G190" s="3">
        <v>994158</v>
      </c>
      <c r="H190" s="8">
        <v>2416</v>
      </c>
      <c r="I190" s="1">
        <f>K190/H190</f>
        <v>0.99006622516556286</v>
      </c>
      <c r="J190" s="3">
        <f>I190*G190</f>
        <v>984282.25827814569</v>
      </c>
      <c r="K190" s="8">
        <v>2392</v>
      </c>
    </row>
    <row r="191" spans="1:11" s="1" customFormat="1" x14ac:dyDescent="0.15">
      <c r="A191" s="1" t="s">
        <v>1</v>
      </c>
      <c r="B191" s="1" t="s">
        <v>321</v>
      </c>
      <c r="C191" s="1" t="s">
        <v>410</v>
      </c>
      <c r="D191" s="1" t="s">
        <v>411</v>
      </c>
      <c r="E191" s="5">
        <v>45350</v>
      </c>
      <c r="F191" s="5">
        <v>46326</v>
      </c>
      <c r="G191" s="3">
        <v>1791678</v>
      </c>
      <c r="H191" s="8">
        <v>4802</v>
      </c>
      <c r="I191" s="1">
        <f>K191/H191</f>
        <v>1</v>
      </c>
      <c r="J191" s="3">
        <f>I191*G191</f>
        <v>1791678</v>
      </c>
      <c r="K191" s="8">
        <v>4802</v>
      </c>
    </row>
    <row r="192" spans="1:11" s="1" customFormat="1" x14ac:dyDescent="0.15">
      <c r="A192" s="1" t="s">
        <v>12</v>
      </c>
      <c r="B192" s="1" t="s">
        <v>321</v>
      </c>
      <c r="C192" s="1" t="s">
        <v>360</v>
      </c>
      <c r="D192" s="1" t="s">
        <v>361</v>
      </c>
      <c r="E192" s="5">
        <v>45013</v>
      </c>
      <c r="F192" s="5">
        <v>45961</v>
      </c>
      <c r="G192" s="3">
        <v>3152887.99</v>
      </c>
      <c r="H192" s="8">
        <v>5085</v>
      </c>
      <c r="I192" s="1">
        <f>K192/H192</f>
        <v>0.71288102261553588</v>
      </c>
      <c r="J192" s="3">
        <f>I192*G192</f>
        <v>2247634.0145034418</v>
      </c>
      <c r="K192" s="8">
        <v>3625</v>
      </c>
    </row>
    <row r="193" spans="1:11" s="1" customFormat="1" x14ac:dyDescent="0.15">
      <c r="A193" s="1" t="s">
        <v>16</v>
      </c>
      <c r="B193" s="1" t="s">
        <v>321</v>
      </c>
      <c r="C193" s="1" t="s">
        <v>372</v>
      </c>
      <c r="D193" s="1" t="s">
        <v>373</v>
      </c>
      <c r="E193" s="5">
        <v>44797</v>
      </c>
      <c r="F193" s="5">
        <v>45747</v>
      </c>
      <c r="G193" s="3">
        <v>993847.99</v>
      </c>
      <c r="H193" s="8">
        <v>1955</v>
      </c>
      <c r="I193" s="1">
        <f>K193/H193</f>
        <v>0.921227621483376</v>
      </c>
      <c r="J193" s="3">
        <f>I193*G193</f>
        <v>915560.219943734</v>
      </c>
      <c r="K193" s="8">
        <v>1801</v>
      </c>
    </row>
    <row r="194" spans="1:11" s="1" customFormat="1" x14ac:dyDescent="0.15">
      <c r="A194" s="1" t="s">
        <v>16</v>
      </c>
      <c r="B194" s="1" t="s">
        <v>321</v>
      </c>
      <c r="C194" s="1" t="s">
        <v>342</v>
      </c>
      <c r="D194" s="1" t="s">
        <v>343</v>
      </c>
      <c r="E194" s="5">
        <v>44342</v>
      </c>
      <c r="F194" s="5">
        <v>45382</v>
      </c>
      <c r="G194" s="3">
        <v>4647334.67</v>
      </c>
      <c r="H194" s="8">
        <v>7843</v>
      </c>
      <c r="I194" s="1">
        <f>K194/H194</f>
        <v>0.14611755705724849</v>
      </c>
      <c r="J194" s="3">
        <f>I194*G194</f>
        <v>679057.18880785408</v>
      </c>
      <c r="K194" s="8">
        <v>1146</v>
      </c>
    </row>
    <row r="195" spans="1:11" s="1" customFormat="1" x14ac:dyDescent="0.15">
      <c r="A195" s="1" t="s">
        <v>1</v>
      </c>
      <c r="B195" s="1" t="s">
        <v>321</v>
      </c>
      <c r="C195" s="1" t="s">
        <v>350</v>
      </c>
      <c r="D195" s="1" t="s">
        <v>351</v>
      </c>
      <c r="E195" s="5">
        <v>44881</v>
      </c>
      <c r="F195" s="5">
        <v>45596</v>
      </c>
      <c r="G195" s="3">
        <v>1238345</v>
      </c>
      <c r="H195" s="8">
        <v>4243</v>
      </c>
      <c r="I195" s="1">
        <f>K195/H195</f>
        <v>0.35823709639406082</v>
      </c>
      <c r="J195" s="3">
        <f>I195*G195</f>
        <v>443621.11713410326</v>
      </c>
      <c r="K195" s="8">
        <v>1520</v>
      </c>
    </row>
    <row r="196" spans="1:11" s="1" customFormat="1" x14ac:dyDescent="0.15">
      <c r="A196" s="1" t="s">
        <v>1</v>
      </c>
      <c r="B196" s="1" t="s">
        <v>321</v>
      </c>
      <c r="C196" s="1" t="s">
        <v>362</v>
      </c>
      <c r="D196" s="1" t="s">
        <v>363</v>
      </c>
      <c r="E196" s="5">
        <v>45014</v>
      </c>
      <c r="F196" s="5">
        <v>46326</v>
      </c>
      <c r="G196" s="3">
        <v>1025000</v>
      </c>
      <c r="H196" s="8">
        <v>10847</v>
      </c>
      <c r="I196" s="1">
        <f>K196/H196</f>
        <v>0.97981008573799211</v>
      </c>
      <c r="J196" s="3">
        <f>I196*G196</f>
        <v>1004305.3378814419</v>
      </c>
      <c r="K196" s="8">
        <v>10628</v>
      </c>
    </row>
    <row r="197" spans="1:11" s="1" customFormat="1" x14ac:dyDescent="0.15">
      <c r="A197" s="1" t="s">
        <v>1</v>
      </c>
      <c r="B197" s="1" t="s">
        <v>321</v>
      </c>
      <c r="C197" s="1" t="s">
        <v>348</v>
      </c>
      <c r="D197" s="1" t="s">
        <v>349</v>
      </c>
      <c r="E197" s="5">
        <v>44727</v>
      </c>
      <c r="F197" s="5">
        <v>45596</v>
      </c>
      <c r="G197" s="3">
        <v>1359781</v>
      </c>
      <c r="H197" s="8">
        <v>4325</v>
      </c>
      <c r="I197" s="1">
        <f>K197/H197</f>
        <v>0.13248554913294797</v>
      </c>
      <c r="J197" s="3">
        <f>I197*G197</f>
        <v>180151.33248554912</v>
      </c>
      <c r="K197" s="1">
        <v>573</v>
      </c>
    </row>
    <row r="198" spans="1:11" s="1" customFormat="1" x14ac:dyDescent="0.15">
      <c r="A198" s="1" t="s">
        <v>16</v>
      </c>
      <c r="B198" s="1" t="s">
        <v>321</v>
      </c>
      <c r="C198" s="1" t="s">
        <v>324</v>
      </c>
      <c r="D198" s="1" t="s">
        <v>325</v>
      </c>
      <c r="E198" s="5">
        <v>45133</v>
      </c>
      <c r="F198" s="5">
        <v>46112</v>
      </c>
      <c r="G198" s="3">
        <v>348878.96</v>
      </c>
      <c r="H198" s="8">
        <v>1640</v>
      </c>
      <c r="I198" s="1">
        <f>K198/H198</f>
        <v>1</v>
      </c>
      <c r="J198" s="3">
        <f>I198*G198</f>
        <v>348878.96</v>
      </c>
      <c r="K198" s="8">
        <v>1640</v>
      </c>
    </row>
    <row r="199" spans="1:11" s="1" customFormat="1" x14ac:dyDescent="0.15">
      <c r="A199" s="1" t="s">
        <v>1</v>
      </c>
      <c r="B199" s="1" t="s">
        <v>321</v>
      </c>
      <c r="C199" s="1" t="s">
        <v>392</v>
      </c>
      <c r="D199" s="1" t="s">
        <v>393</v>
      </c>
      <c r="E199" s="5">
        <v>45168</v>
      </c>
      <c r="F199" s="5">
        <v>45961</v>
      </c>
      <c r="G199" s="3">
        <v>3245147.47</v>
      </c>
      <c r="H199" s="8">
        <v>6956</v>
      </c>
      <c r="I199" s="1">
        <f>K199/H199</f>
        <v>0.94853364002300178</v>
      </c>
      <c r="J199" s="3">
        <f>I199*G199</f>
        <v>3078131.542130535</v>
      </c>
      <c r="K199" s="8">
        <v>6598</v>
      </c>
    </row>
    <row r="200" spans="1:11" s="1" customFormat="1" x14ac:dyDescent="0.15">
      <c r="A200" s="1" t="s">
        <v>16</v>
      </c>
      <c r="B200" s="1" t="s">
        <v>321</v>
      </c>
      <c r="C200" s="1" t="s">
        <v>382</v>
      </c>
      <c r="D200" s="1" t="s">
        <v>383</v>
      </c>
      <c r="E200" s="5">
        <v>44979</v>
      </c>
      <c r="F200" s="5">
        <v>45747</v>
      </c>
      <c r="G200" s="3">
        <v>2353189.0099999998</v>
      </c>
      <c r="H200" s="8">
        <v>7366</v>
      </c>
      <c r="I200" s="1">
        <f>K200/H200</f>
        <v>0.90741243551452622</v>
      </c>
      <c r="J200" s="3">
        <f>I200*G200</f>
        <v>2135312.9707901166</v>
      </c>
      <c r="K200" s="8">
        <v>6684</v>
      </c>
    </row>
    <row r="201" spans="1:11" s="1" customFormat="1" x14ac:dyDescent="0.15">
      <c r="A201" s="1" t="s">
        <v>16</v>
      </c>
      <c r="B201" s="1" t="s">
        <v>321</v>
      </c>
      <c r="C201" s="1" t="s">
        <v>380</v>
      </c>
      <c r="D201" s="1" t="s">
        <v>381</v>
      </c>
      <c r="E201" s="5">
        <v>45042</v>
      </c>
      <c r="F201" s="5">
        <v>45747</v>
      </c>
      <c r="G201" s="3">
        <v>938376</v>
      </c>
      <c r="H201" s="8">
        <v>5436</v>
      </c>
      <c r="I201" s="1">
        <f>K201/H201</f>
        <v>1</v>
      </c>
      <c r="J201" s="3">
        <f>I201*G201</f>
        <v>938376</v>
      </c>
      <c r="K201" s="8">
        <v>5436</v>
      </c>
    </row>
    <row r="202" spans="1:11" s="1" customFormat="1" x14ac:dyDescent="0.15">
      <c r="A202" s="1" t="s">
        <v>1</v>
      </c>
      <c r="B202" s="1" t="s">
        <v>321</v>
      </c>
      <c r="C202" s="1" t="s">
        <v>328</v>
      </c>
      <c r="D202" s="1" t="s">
        <v>329</v>
      </c>
      <c r="E202" s="5">
        <v>44314</v>
      </c>
      <c r="F202" s="5">
        <v>45596</v>
      </c>
      <c r="G202" s="3">
        <v>645832.03</v>
      </c>
      <c r="H202" s="8">
        <v>8968</v>
      </c>
      <c r="I202" s="1">
        <f>K202/H202</f>
        <v>1.7982827832292596</v>
      </c>
      <c r="J202" s="3">
        <f>I202*G202</f>
        <v>1161388.6204070027</v>
      </c>
      <c r="K202" s="8">
        <v>16127</v>
      </c>
    </row>
    <row r="203" spans="1:11" s="1" customFormat="1" x14ac:dyDescent="0.15">
      <c r="A203" s="1" t="s">
        <v>12</v>
      </c>
      <c r="B203" s="1" t="s">
        <v>321</v>
      </c>
      <c r="C203" s="1" t="s">
        <v>356</v>
      </c>
      <c r="D203" s="1" t="s">
        <v>357</v>
      </c>
      <c r="E203" s="5">
        <v>44796</v>
      </c>
      <c r="F203" s="5">
        <v>45596</v>
      </c>
      <c r="G203" s="3">
        <v>1374221</v>
      </c>
      <c r="H203" s="8">
        <v>3275</v>
      </c>
      <c r="I203" s="1">
        <f>K203/H203</f>
        <v>0.9425954198473282</v>
      </c>
      <c r="J203" s="3">
        <f>I203*G203</f>
        <v>1295334.4204580153</v>
      </c>
      <c r="K203" s="8">
        <v>3087</v>
      </c>
    </row>
    <row r="204" spans="1:11" s="1" customFormat="1" x14ac:dyDescent="0.15">
      <c r="A204" s="1" t="s">
        <v>1</v>
      </c>
      <c r="B204" s="1" t="s">
        <v>412</v>
      </c>
      <c r="C204" s="1" t="s">
        <v>421</v>
      </c>
      <c r="D204" s="1" t="s">
        <v>422</v>
      </c>
      <c r="E204" s="5">
        <v>44951</v>
      </c>
      <c r="F204" s="5">
        <v>45961</v>
      </c>
      <c r="G204" s="3">
        <v>2851944.64</v>
      </c>
      <c r="H204" s="8">
        <v>4428</v>
      </c>
      <c r="I204" s="1">
        <f>K204/H204</f>
        <v>0.90989159891598914</v>
      </c>
      <c r="J204" s="3">
        <f>I204*G204</f>
        <v>2594960.468509485</v>
      </c>
      <c r="K204" s="8">
        <v>4029</v>
      </c>
    </row>
    <row r="205" spans="1:11" s="1" customFormat="1" x14ac:dyDescent="0.15">
      <c r="A205" s="1" t="s">
        <v>1</v>
      </c>
      <c r="B205" s="1" t="s">
        <v>412</v>
      </c>
      <c r="C205" s="1" t="s">
        <v>424</v>
      </c>
      <c r="D205" s="1" t="s">
        <v>425</v>
      </c>
      <c r="E205" s="5">
        <v>45273</v>
      </c>
      <c r="F205" s="5">
        <v>45600</v>
      </c>
      <c r="G205" s="3">
        <v>51250</v>
      </c>
      <c r="H205" s="1">
        <v>50</v>
      </c>
      <c r="I205" s="1">
        <f>K205/H205</f>
        <v>1</v>
      </c>
      <c r="J205" s="3">
        <f>I205*G205</f>
        <v>51250</v>
      </c>
      <c r="K205" s="1">
        <v>50</v>
      </c>
    </row>
    <row r="206" spans="1:11" s="1" customFormat="1" x14ac:dyDescent="0.15">
      <c r="A206" s="1" t="s">
        <v>1</v>
      </c>
      <c r="B206" s="1" t="s">
        <v>412</v>
      </c>
      <c r="C206" s="1" t="s">
        <v>10</v>
      </c>
      <c r="D206" s="1" t="s">
        <v>423</v>
      </c>
      <c r="E206" s="5">
        <v>45091</v>
      </c>
      <c r="F206" s="5">
        <v>45380</v>
      </c>
      <c r="G206" s="3">
        <v>200000</v>
      </c>
      <c r="H206" s="1">
        <v>280</v>
      </c>
      <c r="I206" s="1">
        <f>K206/H206</f>
        <v>0.32857142857142857</v>
      </c>
      <c r="J206" s="3">
        <f>I206*G206</f>
        <v>65714.28571428571</v>
      </c>
      <c r="K206" s="1">
        <v>92</v>
      </c>
    </row>
    <row r="207" spans="1:11" s="1" customFormat="1" x14ac:dyDescent="0.15">
      <c r="A207" s="1" t="s">
        <v>12</v>
      </c>
      <c r="B207" s="1" t="s">
        <v>412</v>
      </c>
      <c r="C207" s="1" t="s">
        <v>415</v>
      </c>
      <c r="D207" s="1" t="s">
        <v>416</v>
      </c>
      <c r="E207" s="5">
        <v>45090</v>
      </c>
      <c r="F207" s="5">
        <v>45596</v>
      </c>
      <c r="G207" s="3">
        <v>2141013.3199999998</v>
      </c>
      <c r="H207" s="8">
        <v>3378</v>
      </c>
      <c r="I207" s="1">
        <f>K207/H207</f>
        <v>1</v>
      </c>
      <c r="J207" s="3">
        <f>I207*G207</f>
        <v>2141013.3199999998</v>
      </c>
      <c r="K207" s="8">
        <v>3378</v>
      </c>
    </row>
    <row r="208" spans="1:11" s="1" customFormat="1" x14ac:dyDescent="0.15">
      <c r="A208" s="1" t="s">
        <v>12</v>
      </c>
      <c r="B208" s="1" t="s">
        <v>412</v>
      </c>
      <c r="C208" s="1" t="s">
        <v>413</v>
      </c>
      <c r="D208" s="1" t="s">
        <v>414</v>
      </c>
      <c r="E208" s="5">
        <v>44614</v>
      </c>
      <c r="F208" s="5">
        <v>45596</v>
      </c>
      <c r="G208" s="3">
        <v>3208009.6</v>
      </c>
      <c r="H208" s="8">
        <v>5440</v>
      </c>
      <c r="I208" s="1">
        <f>K208/H208</f>
        <v>0.14834558823529412</v>
      </c>
      <c r="J208" s="3">
        <f>I208*G208</f>
        <v>475894.07117647061</v>
      </c>
      <c r="K208" s="1">
        <v>807</v>
      </c>
    </row>
    <row r="209" spans="1:11" s="1" customFormat="1" x14ac:dyDescent="0.15">
      <c r="A209" s="1" t="s">
        <v>12</v>
      </c>
      <c r="B209" s="1" t="s">
        <v>412</v>
      </c>
      <c r="C209" s="1" t="s">
        <v>419</v>
      </c>
      <c r="D209" s="1" t="s">
        <v>420</v>
      </c>
      <c r="E209" s="5">
        <v>44880</v>
      </c>
      <c r="F209" s="5">
        <v>45596</v>
      </c>
      <c r="G209" s="3">
        <v>2333582.66</v>
      </c>
      <c r="H209" s="8">
        <v>4266</v>
      </c>
      <c r="I209" s="1">
        <f>K209/H209</f>
        <v>0.26933895921237694</v>
      </c>
      <c r="J209" s="3">
        <f>I209*G209</f>
        <v>628524.72488045017</v>
      </c>
      <c r="K209" s="8">
        <v>1149</v>
      </c>
    </row>
    <row r="210" spans="1:11" s="1" customFormat="1" x14ac:dyDescent="0.15">
      <c r="A210" s="1" t="s">
        <v>12</v>
      </c>
      <c r="B210" s="1" t="s">
        <v>412</v>
      </c>
      <c r="C210" s="1" t="s">
        <v>417</v>
      </c>
      <c r="D210" s="1" t="s">
        <v>418</v>
      </c>
      <c r="E210" s="5">
        <v>45069</v>
      </c>
      <c r="F210" s="5">
        <v>45961</v>
      </c>
      <c r="G210" s="3">
        <v>3622843.5</v>
      </c>
      <c r="H210" s="8">
        <v>5343</v>
      </c>
      <c r="I210" s="1">
        <f>K210/H210</f>
        <v>0.55736477634287851</v>
      </c>
      <c r="J210" s="3">
        <f>I210*G210</f>
        <v>2019245.3571027513</v>
      </c>
      <c r="K210" s="8">
        <v>2978</v>
      </c>
    </row>
    <row r="211" spans="1:11" s="1" customFormat="1" x14ac:dyDescent="0.15">
      <c r="A211" s="1" t="s">
        <v>1</v>
      </c>
      <c r="B211" s="1" t="s">
        <v>426</v>
      </c>
      <c r="C211" s="1" t="s">
        <v>427</v>
      </c>
      <c r="D211" s="1" t="s">
        <v>428</v>
      </c>
      <c r="E211" s="5">
        <v>45014</v>
      </c>
      <c r="F211" s="5">
        <v>45596</v>
      </c>
      <c r="G211" s="3">
        <v>271150.01</v>
      </c>
      <c r="H211" s="8">
        <v>1043</v>
      </c>
      <c r="I211" s="1">
        <f>K211/H211</f>
        <v>9.5877277085330771E-4</v>
      </c>
      <c r="J211" s="3">
        <f>I211*G211</f>
        <v>259.97124640460208</v>
      </c>
      <c r="K211" s="1">
        <v>1</v>
      </c>
    </row>
    <row r="212" spans="1:11" s="1" customFormat="1" x14ac:dyDescent="0.15">
      <c r="A212" s="1" t="s">
        <v>1</v>
      </c>
      <c r="B212" s="1" t="s">
        <v>426</v>
      </c>
      <c r="C212" s="1" t="s">
        <v>429</v>
      </c>
      <c r="D212" s="1" t="s">
        <v>430</v>
      </c>
      <c r="E212" s="5">
        <v>45315</v>
      </c>
      <c r="F212" s="5">
        <v>46326</v>
      </c>
      <c r="G212" s="3">
        <v>840000</v>
      </c>
      <c r="H212" s="8">
        <v>2167</v>
      </c>
      <c r="I212" s="1">
        <f>K212/H212</f>
        <v>1</v>
      </c>
      <c r="J212" s="3">
        <f>I212*G212</f>
        <v>840000</v>
      </c>
      <c r="K212" s="8">
        <v>2167</v>
      </c>
    </row>
    <row r="213" spans="1:11" s="1" customFormat="1" x14ac:dyDescent="0.15">
      <c r="A213" s="1" t="s">
        <v>1</v>
      </c>
      <c r="B213" s="1" t="s">
        <v>431</v>
      </c>
      <c r="C213" s="1" t="s">
        <v>432</v>
      </c>
      <c r="D213" s="1" t="s">
        <v>433</v>
      </c>
      <c r="E213" s="5">
        <v>44769</v>
      </c>
      <c r="F213" s="5">
        <v>45596</v>
      </c>
      <c r="G213" s="3">
        <v>2178582.38</v>
      </c>
      <c r="H213" s="8">
        <v>4139</v>
      </c>
      <c r="I213" s="1">
        <f>K213/H213</f>
        <v>4.8320850446967865E-4</v>
      </c>
      <c r="J213" s="3">
        <f>I213*G213</f>
        <v>1052.7095337037931</v>
      </c>
      <c r="K213" s="1">
        <v>2</v>
      </c>
    </row>
    <row r="214" spans="1:11" s="1" customFormat="1" x14ac:dyDescent="0.15">
      <c r="A214" s="1" t="s">
        <v>7</v>
      </c>
      <c r="B214" s="1" t="s">
        <v>431</v>
      </c>
      <c r="C214" s="1" t="s">
        <v>434</v>
      </c>
      <c r="D214" s="1" t="s">
        <v>435</v>
      </c>
      <c r="E214" s="5">
        <v>44882</v>
      </c>
      <c r="F214" s="5">
        <v>45596</v>
      </c>
      <c r="G214" s="3">
        <v>2741012.7</v>
      </c>
      <c r="H214" s="8">
        <v>6271</v>
      </c>
      <c r="I214" s="1">
        <f>K214/H214</f>
        <v>0.97448572795407429</v>
      </c>
      <c r="J214" s="3">
        <f>I214*G214</f>
        <v>2671077.7562908628</v>
      </c>
      <c r="K214" s="8">
        <v>6111</v>
      </c>
    </row>
    <row r="215" spans="1:11" s="1" customFormat="1" x14ac:dyDescent="0.15">
      <c r="A215" s="1" t="s">
        <v>12</v>
      </c>
      <c r="B215" s="1" t="s">
        <v>431</v>
      </c>
      <c r="C215" s="1" t="s">
        <v>436</v>
      </c>
      <c r="D215" s="1" t="s">
        <v>437</v>
      </c>
      <c r="E215" s="5">
        <v>45223</v>
      </c>
      <c r="F215" s="5">
        <v>45961</v>
      </c>
      <c r="G215" s="3">
        <v>2602755</v>
      </c>
      <c r="H215" s="8">
        <v>5654</v>
      </c>
      <c r="I215" s="1">
        <f>K215/H215</f>
        <v>1</v>
      </c>
      <c r="J215" s="3">
        <f>I215*G215</f>
        <v>2602755</v>
      </c>
      <c r="K215" s="8">
        <v>5654</v>
      </c>
    </row>
    <row r="216" spans="1:11" s="1" customFormat="1" x14ac:dyDescent="0.15">
      <c r="A216" s="1" t="s">
        <v>7</v>
      </c>
      <c r="B216" s="1" t="s">
        <v>431</v>
      </c>
      <c r="C216" s="1" t="s">
        <v>438</v>
      </c>
      <c r="D216" s="1" t="s">
        <v>439</v>
      </c>
      <c r="E216" s="5">
        <v>45351</v>
      </c>
      <c r="F216" s="5">
        <v>45551</v>
      </c>
      <c r="G216" s="3">
        <v>132208.76</v>
      </c>
      <c r="H216" s="1">
        <v>227</v>
      </c>
      <c r="I216" s="1">
        <f>K216/H216</f>
        <v>1</v>
      </c>
      <c r="J216" s="3">
        <f>I216*G216</f>
        <v>132208.76</v>
      </c>
      <c r="K216" s="1">
        <v>227</v>
      </c>
    </row>
    <row r="217" spans="1:11" s="1" customFormat="1" x14ac:dyDescent="0.15">
      <c r="A217" s="1" t="s">
        <v>7</v>
      </c>
      <c r="B217" s="1" t="s">
        <v>431</v>
      </c>
      <c r="C217" s="1" t="s">
        <v>440</v>
      </c>
      <c r="D217" s="1" t="s">
        <v>441</v>
      </c>
      <c r="E217" s="5">
        <v>45225</v>
      </c>
      <c r="F217" s="5">
        <v>45397</v>
      </c>
      <c r="G217" s="3">
        <v>212014</v>
      </c>
      <c r="H217" s="1">
        <v>327</v>
      </c>
      <c r="I217" s="1">
        <f>K217/H217</f>
        <v>1</v>
      </c>
      <c r="J217" s="3">
        <f>I217*G217</f>
        <v>212014</v>
      </c>
      <c r="K217" s="1">
        <v>327</v>
      </c>
    </row>
    <row r="218" spans="1:11" s="1" customFormat="1" x14ac:dyDescent="0.15">
      <c r="E218" s="5"/>
      <c r="F218" s="5"/>
      <c r="G218" s="3"/>
      <c r="J218" s="3"/>
    </row>
    <row r="219" spans="1:11" s="1" customFormat="1" x14ac:dyDescent="0.15">
      <c r="G219" s="9">
        <f>SUM(G8:G217)</f>
        <v>300458056.78999996</v>
      </c>
      <c r="H219" s="10">
        <f t="shared" ref="H219:K219" si="0">SUM(H8:H217)</f>
        <v>801631</v>
      </c>
      <c r="I219" s="11">
        <f t="shared" si="0"/>
        <v>153.70145976760952</v>
      </c>
      <c r="J219" s="9">
        <f t="shared" si="0"/>
        <v>204982677.80183852</v>
      </c>
      <c r="K219" s="10">
        <f t="shared" si="0"/>
        <v>552209</v>
      </c>
    </row>
    <row r="220" spans="1:11" s="1" customFormat="1" x14ac:dyDescent="0.15">
      <c r="G220" s="9"/>
      <c r="H220" s="11"/>
      <c r="I220" s="11"/>
      <c r="J220" s="9"/>
      <c r="K220" s="11"/>
    </row>
    <row r="221" spans="1:11" s="1" customFormat="1" x14ac:dyDescent="0.15">
      <c r="G221" s="3"/>
      <c r="J221" s="3"/>
    </row>
    <row r="222" spans="1:11" s="1" customFormat="1" x14ac:dyDescent="0.15">
      <c r="G222" s="3"/>
      <c r="J222" s="3"/>
    </row>
    <row r="223" spans="1:11" s="1" customFormat="1" x14ac:dyDescent="0.15">
      <c r="G223" s="3"/>
      <c r="J223" s="3"/>
    </row>
    <row r="224" spans="1:11" s="1" customFormat="1" x14ac:dyDescent="0.15">
      <c r="G224" s="3"/>
      <c r="J224" s="3"/>
    </row>
    <row r="225" spans="7:10" s="1" customFormat="1" x14ac:dyDescent="0.15">
      <c r="G225" s="3"/>
      <c r="J225" s="3"/>
    </row>
    <row r="226" spans="7:10" s="1" customFormat="1" x14ac:dyDescent="0.15">
      <c r="G226" s="3"/>
      <c r="J226" s="3"/>
    </row>
    <row r="227" spans="7:10" s="1" customFormat="1" x14ac:dyDescent="0.15">
      <c r="G227" s="3"/>
      <c r="J227" s="3"/>
    </row>
    <row r="228" spans="7:10" s="1" customFormat="1" x14ac:dyDescent="0.15">
      <c r="G228" s="3"/>
      <c r="J228" s="3"/>
    </row>
    <row r="229" spans="7:10" s="1" customFormat="1" x14ac:dyDescent="0.15">
      <c r="G229" s="3"/>
      <c r="J229" s="3"/>
    </row>
    <row r="230" spans="7:10" s="1" customFormat="1" x14ac:dyDescent="0.15">
      <c r="G230" s="3"/>
      <c r="J230" s="3"/>
    </row>
    <row r="231" spans="7:10" s="1" customFormat="1" x14ac:dyDescent="0.15">
      <c r="G231" s="3"/>
      <c r="J231" s="3"/>
    </row>
    <row r="232" spans="7:10" s="1" customFormat="1" x14ac:dyDescent="0.15">
      <c r="G232" s="3"/>
      <c r="J232" s="3"/>
    </row>
    <row r="233" spans="7:10" s="1" customFormat="1" x14ac:dyDescent="0.15">
      <c r="G233" s="3"/>
      <c r="J233" s="3"/>
    </row>
    <row r="234" spans="7:10" s="1" customFormat="1" x14ac:dyDescent="0.15">
      <c r="G234" s="3"/>
      <c r="J234" s="3"/>
    </row>
    <row r="235" spans="7:10" s="1" customFormat="1" x14ac:dyDescent="0.15">
      <c r="G235" s="3"/>
      <c r="J235" s="3"/>
    </row>
    <row r="236" spans="7:10" s="1" customFormat="1" x14ac:dyDescent="0.15">
      <c r="G236" s="3"/>
      <c r="J236" s="3"/>
    </row>
    <row r="237" spans="7:10" s="1" customFormat="1" x14ac:dyDescent="0.15">
      <c r="G237" s="3"/>
      <c r="J237" s="3"/>
    </row>
    <row r="238" spans="7:10" s="1" customFormat="1" x14ac:dyDescent="0.15">
      <c r="G238" s="3"/>
      <c r="J238" s="3"/>
    </row>
    <row r="239" spans="7:10" s="1" customFormat="1" x14ac:dyDescent="0.15">
      <c r="G239" s="3"/>
      <c r="J239" s="3"/>
    </row>
    <row r="240" spans="7:10" s="1" customFormat="1" x14ac:dyDescent="0.15">
      <c r="G240" s="3"/>
      <c r="J240" s="3"/>
    </row>
    <row r="241" spans="7:10" s="1" customFormat="1" x14ac:dyDescent="0.15">
      <c r="G241" s="3"/>
      <c r="J241" s="3"/>
    </row>
    <row r="242" spans="7:10" s="1" customFormat="1" x14ac:dyDescent="0.15">
      <c r="G242" s="3"/>
      <c r="J242" s="3"/>
    </row>
    <row r="243" spans="7:10" s="1" customFormat="1" x14ac:dyDescent="0.15">
      <c r="G243" s="3"/>
      <c r="J243" s="3"/>
    </row>
    <row r="244" spans="7:10" s="1" customFormat="1" x14ac:dyDescent="0.15">
      <c r="G244" s="3"/>
      <c r="J244" s="3"/>
    </row>
    <row r="245" spans="7:10" s="1" customFormat="1" x14ac:dyDescent="0.15">
      <c r="G245" s="3"/>
      <c r="J245" s="3"/>
    </row>
    <row r="246" spans="7:10" s="1" customFormat="1" x14ac:dyDescent="0.15">
      <c r="G246" s="3"/>
      <c r="J246" s="3"/>
    </row>
    <row r="247" spans="7:10" s="1" customFormat="1" x14ac:dyDescent="0.15">
      <c r="G247" s="3"/>
      <c r="J247" s="3"/>
    </row>
    <row r="248" spans="7:10" s="1" customFormat="1" x14ac:dyDescent="0.15">
      <c r="G248" s="3"/>
      <c r="J248" s="3"/>
    </row>
    <row r="249" spans="7:10" s="1" customFormat="1" x14ac:dyDescent="0.15">
      <c r="G249" s="3"/>
      <c r="J249" s="3"/>
    </row>
    <row r="250" spans="7:10" s="1" customFormat="1" x14ac:dyDescent="0.15">
      <c r="G250" s="3"/>
      <c r="J250" s="3"/>
    </row>
    <row r="251" spans="7:10" s="1" customFormat="1" x14ac:dyDescent="0.15">
      <c r="G251" s="3"/>
      <c r="J251" s="3"/>
    </row>
    <row r="252" spans="7:10" s="1" customFormat="1" x14ac:dyDescent="0.15">
      <c r="G252" s="3"/>
      <c r="J252" s="3"/>
    </row>
    <row r="253" spans="7:10" s="1" customFormat="1" x14ac:dyDescent="0.15">
      <c r="G253" s="3"/>
      <c r="J253" s="3"/>
    </row>
    <row r="254" spans="7:10" s="1" customFormat="1" x14ac:dyDescent="0.15">
      <c r="G254" s="3"/>
      <c r="J254" s="3"/>
    </row>
    <row r="255" spans="7:10" s="1" customFormat="1" x14ac:dyDescent="0.15">
      <c r="G255" s="3"/>
      <c r="J255" s="3"/>
    </row>
    <row r="256" spans="7:10" s="1" customFormat="1" x14ac:dyDescent="0.15">
      <c r="G256" s="3"/>
      <c r="J256" s="3"/>
    </row>
    <row r="257" spans="7:10" s="1" customFormat="1" x14ac:dyDescent="0.15">
      <c r="G257" s="3"/>
      <c r="J257" s="3"/>
    </row>
    <row r="258" spans="7:10" s="1" customFormat="1" x14ac:dyDescent="0.15">
      <c r="G258" s="3"/>
      <c r="J258" s="3"/>
    </row>
    <row r="259" spans="7:10" s="1" customFormat="1" x14ac:dyDescent="0.15">
      <c r="G259" s="3"/>
      <c r="J259" s="3"/>
    </row>
    <row r="260" spans="7:10" s="1" customFormat="1" x14ac:dyDescent="0.15">
      <c r="G260" s="3"/>
      <c r="J260" s="3"/>
    </row>
    <row r="261" spans="7:10" s="1" customFormat="1" x14ac:dyDescent="0.15">
      <c r="G261" s="3"/>
      <c r="J261" s="3"/>
    </row>
    <row r="262" spans="7:10" s="1" customFormat="1" x14ac:dyDescent="0.15">
      <c r="G262" s="3"/>
      <c r="J262" s="3"/>
    </row>
    <row r="263" spans="7:10" s="1" customFormat="1" x14ac:dyDescent="0.15">
      <c r="G263" s="3"/>
      <c r="J263" s="3"/>
    </row>
    <row r="264" spans="7:10" s="1" customFormat="1" x14ac:dyDescent="0.15">
      <c r="G264" s="3"/>
      <c r="J264" s="3"/>
    </row>
    <row r="265" spans="7:10" s="1" customFormat="1" x14ac:dyDescent="0.15">
      <c r="G265" s="3"/>
      <c r="J265" s="3"/>
    </row>
    <row r="266" spans="7:10" s="1" customFormat="1" x14ac:dyDescent="0.15">
      <c r="G266" s="3"/>
      <c r="J266" s="3"/>
    </row>
    <row r="267" spans="7:10" s="1" customFormat="1" x14ac:dyDescent="0.15">
      <c r="G267" s="3"/>
      <c r="J267" s="3"/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RemainingVol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2024-03-11T17:38:48Z</dcterms:created>
  <dcterms:modified xsi:type="dcterms:W3CDTF">2024-03-11T17:38:48Z</dcterms:modified>
</cp:coreProperties>
</file>