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STEWARD_SCI\Agreements - Grants\UW_IAA\UW_Ruesink\Products\trophic 2015\"/>
    </mc:Choice>
  </mc:AlternateContent>
  <bookViews>
    <workbookView xWindow="240" yWindow="0" windowWidth="25365" windowHeight="13965" tabRatio="500" activeTab="1"/>
  </bookViews>
  <sheets>
    <sheet name="Summary" sheetId="2" r:id="rId1"/>
    <sheet name="Raw counts" sheetId="1" r:id="rId2"/>
  </sheets>
  <externalReferences>
    <externalReference r:id="rId3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" i="2" l="1"/>
  <c r="V5" i="2"/>
  <c r="V4" i="2"/>
  <c r="S6" i="2"/>
  <c r="S5" i="2"/>
  <c r="S4" i="2"/>
  <c r="O6" i="2"/>
  <c r="O5" i="2"/>
  <c r="O4" i="2"/>
  <c r="L6" i="2"/>
  <c r="L5" i="2"/>
  <c r="L4" i="2"/>
  <c r="I10" i="2"/>
  <c r="K969" i="1"/>
  <c r="K968" i="1"/>
  <c r="K967" i="1"/>
  <c r="K966" i="1"/>
  <c r="K965" i="1"/>
  <c r="K964" i="1"/>
  <c r="K963" i="1"/>
  <c r="K962" i="1"/>
  <c r="K961" i="1"/>
  <c r="K960" i="1"/>
  <c r="K958" i="1"/>
  <c r="K957" i="1"/>
  <c r="K956" i="1"/>
  <c r="K955" i="1"/>
  <c r="K954" i="1"/>
  <c r="K953" i="1"/>
  <c r="K952" i="1"/>
  <c r="K951" i="1"/>
  <c r="K950" i="1"/>
  <c r="K949" i="1"/>
  <c r="K947" i="1"/>
  <c r="K946" i="1"/>
  <c r="K945" i="1"/>
  <c r="K944" i="1"/>
  <c r="K943" i="1"/>
  <c r="K942" i="1"/>
  <c r="K941" i="1"/>
  <c r="K940" i="1"/>
  <c r="K939" i="1"/>
  <c r="K938" i="1"/>
  <c r="K936" i="1"/>
  <c r="K935" i="1"/>
  <c r="K934" i="1"/>
  <c r="K933" i="1"/>
  <c r="K932" i="1"/>
  <c r="K931" i="1"/>
  <c r="K930" i="1"/>
  <c r="K929" i="1"/>
  <c r="K928" i="1"/>
  <c r="K927" i="1"/>
  <c r="F269" i="2"/>
  <c r="K310" i="1"/>
  <c r="G269" i="2" s="1"/>
  <c r="K314" i="1"/>
  <c r="K317" i="1"/>
  <c r="K320" i="1"/>
  <c r="K324" i="1"/>
  <c r="K328" i="1"/>
  <c r="K331" i="1"/>
  <c r="K333" i="1"/>
  <c r="F270" i="2"/>
  <c r="K312" i="1"/>
  <c r="G270" i="2" s="1"/>
  <c r="H270" i="2" s="1"/>
  <c r="K319" i="1"/>
  <c r="K321" i="1"/>
  <c r="K325" i="1"/>
  <c r="K329" i="1"/>
  <c r="K332" i="1"/>
  <c r="K334" i="1"/>
  <c r="F271" i="2"/>
  <c r="K313" i="1"/>
  <c r="G271" i="2" s="1"/>
  <c r="H271" i="2" s="1"/>
  <c r="K316" i="1"/>
  <c r="K318" i="1"/>
  <c r="K330" i="1"/>
  <c r="F272" i="2"/>
  <c r="K323" i="1"/>
  <c r="G272" i="2" s="1"/>
  <c r="H272" i="2" s="1"/>
  <c r="K327" i="1"/>
  <c r="F273" i="2"/>
  <c r="K326" i="1"/>
  <c r="G273" i="2" s="1"/>
  <c r="H273" i="2" s="1"/>
  <c r="K322" i="1"/>
  <c r="F268" i="2"/>
  <c r="K309" i="1"/>
  <c r="G268" i="2" s="1"/>
  <c r="K311" i="1"/>
  <c r="K315" i="1"/>
  <c r="F264" i="2"/>
  <c r="F260" i="2"/>
  <c r="K285" i="1"/>
  <c r="G260" i="2" s="1"/>
  <c r="H260" i="2" s="1"/>
  <c r="K292" i="1"/>
  <c r="F261" i="2"/>
  <c r="K286" i="1"/>
  <c r="G261" i="2" s="1"/>
  <c r="H261" i="2" s="1"/>
  <c r="F262" i="2"/>
  <c r="K287" i="1"/>
  <c r="G262" i="2" s="1"/>
  <c r="H262" i="2" s="1"/>
  <c r="K289" i="1"/>
  <c r="K293" i="1"/>
  <c r="K297" i="1"/>
  <c r="K302" i="1"/>
  <c r="F263" i="2"/>
  <c r="K290" i="1"/>
  <c r="G263" i="2" s="1"/>
  <c r="K291" i="1"/>
  <c r="K295" i="1"/>
  <c r="K300" i="1"/>
  <c r="K304" i="1"/>
  <c r="K294" i="1"/>
  <c r="G264" i="2" s="1"/>
  <c r="H264" i="2" s="1"/>
  <c r="K303" i="1"/>
  <c r="K305" i="1"/>
  <c r="F265" i="2"/>
  <c r="H265" i="2" s="1"/>
  <c r="K296" i="1"/>
  <c r="G265" i="2" s="1"/>
  <c r="K306" i="1"/>
  <c r="F266" i="2"/>
  <c r="K301" i="1"/>
  <c r="G266" i="2" s="1"/>
  <c r="K307" i="1"/>
  <c r="F259" i="2"/>
  <c r="K283" i="1"/>
  <c r="G259" i="2" s="1"/>
  <c r="K288" i="1"/>
  <c r="K298" i="1"/>
  <c r="K299" i="1"/>
  <c r="F276" i="2"/>
  <c r="K338" i="1"/>
  <c r="G276" i="2" s="1"/>
  <c r="K341" i="1"/>
  <c r="F277" i="2"/>
  <c r="K339" i="1"/>
  <c r="G277" i="2" s="1"/>
  <c r="H277" i="2" s="1"/>
  <c r="F278" i="2"/>
  <c r="K340" i="1"/>
  <c r="G278" i="2" s="1"/>
  <c r="H278" i="2" s="1"/>
  <c r="K345" i="1"/>
  <c r="K348" i="1"/>
  <c r="K351" i="1"/>
  <c r="K353" i="1"/>
  <c r="K357" i="1"/>
  <c r="K359" i="1"/>
  <c r="F279" i="2"/>
  <c r="K342" i="1"/>
  <c r="G279" i="2" s="1"/>
  <c r="H279" i="2" s="1"/>
  <c r="K349" i="1"/>
  <c r="F280" i="2"/>
  <c r="K344" i="1"/>
  <c r="G280" i="2" s="1"/>
  <c r="H280" i="2" s="1"/>
  <c r="K354" i="1"/>
  <c r="F281" i="2"/>
  <c r="K347" i="1"/>
  <c r="G281" i="2" s="1"/>
  <c r="K350" i="1"/>
  <c r="K358" i="1"/>
  <c r="K360" i="1"/>
  <c r="F275" i="2"/>
  <c r="K337" i="1"/>
  <c r="G275" i="2" s="1"/>
  <c r="I275" i="2" s="1"/>
  <c r="K343" i="1"/>
  <c r="K352" i="1"/>
  <c r="K355" i="1"/>
  <c r="K356" i="1"/>
  <c r="K361" i="1"/>
  <c r="F284" i="2"/>
  <c r="K364" i="1"/>
  <c r="G284" i="2" s="1"/>
  <c r="K365" i="1"/>
  <c r="K370" i="1"/>
  <c r="K373" i="1"/>
  <c r="K375" i="1"/>
  <c r="K376" i="1"/>
  <c r="K382" i="1"/>
  <c r="K383" i="1"/>
  <c r="F285" i="2"/>
  <c r="K366" i="1"/>
  <c r="G285" i="2" s="1"/>
  <c r="H285" i="2" s="1"/>
  <c r="K369" i="1"/>
  <c r="K371" i="1"/>
  <c r="K374" i="1"/>
  <c r="K379" i="1"/>
  <c r="F286" i="2"/>
  <c r="H286" i="2" s="1"/>
  <c r="K367" i="1"/>
  <c r="G286" i="2" s="1"/>
  <c r="F287" i="2"/>
  <c r="K377" i="1"/>
  <c r="G287" i="2" s="1"/>
  <c r="H287" i="2" s="1"/>
  <c r="K380" i="1"/>
  <c r="K381" i="1"/>
  <c r="F283" i="2"/>
  <c r="K363" i="1"/>
  <c r="G283" i="2" s="1"/>
  <c r="I283" i="2" s="1"/>
  <c r="K368" i="1"/>
  <c r="K372" i="1"/>
  <c r="K378" i="1"/>
  <c r="F208" i="2"/>
  <c r="K265" i="1"/>
  <c r="G208" i="2" s="1"/>
  <c r="H208" i="2" s="1"/>
  <c r="K269" i="1"/>
  <c r="K274" i="1"/>
  <c r="K275" i="1"/>
  <c r="K279" i="1"/>
  <c r="F209" i="2"/>
  <c r="K266" i="1"/>
  <c r="G209" i="2" s="1"/>
  <c r="H209" i="2" s="1"/>
  <c r="F210" i="2"/>
  <c r="K267" i="1"/>
  <c r="G210" i="2" s="1"/>
  <c r="H210" i="2" s="1"/>
  <c r="K270" i="1"/>
  <c r="K278" i="1"/>
  <c r="F211" i="2"/>
  <c r="K271" i="1"/>
  <c r="G211" i="2" s="1"/>
  <c r="H211" i="2" s="1"/>
  <c r="F212" i="2"/>
  <c r="K273" i="1"/>
  <c r="G212" i="2" s="1"/>
  <c r="H212" i="2" s="1"/>
  <c r="K276" i="1"/>
  <c r="K277" i="1"/>
  <c r="F207" i="2"/>
  <c r="K264" i="1"/>
  <c r="G207" i="2" s="1"/>
  <c r="K272" i="1"/>
  <c r="K280" i="1"/>
  <c r="F197" i="2"/>
  <c r="K239" i="1"/>
  <c r="G197" i="2" s="1"/>
  <c r="H197" i="2" s="1"/>
  <c r="K243" i="1"/>
  <c r="K251" i="1"/>
  <c r="F198" i="2"/>
  <c r="K240" i="1"/>
  <c r="G198" i="2" s="1"/>
  <c r="K241" i="1"/>
  <c r="K246" i="1"/>
  <c r="K248" i="1"/>
  <c r="K255" i="1"/>
  <c r="F199" i="2"/>
  <c r="K242" i="1"/>
  <c r="G199" i="2" s="1"/>
  <c r="H199" i="2" s="1"/>
  <c r="F200" i="2"/>
  <c r="K244" i="1"/>
  <c r="G200" i="2" s="1"/>
  <c r="H200" i="2" s="1"/>
  <c r="K257" i="1"/>
  <c r="F201" i="2"/>
  <c r="K245" i="1"/>
  <c r="G201" i="2" s="1"/>
  <c r="H201" i="2" s="1"/>
  <c r="K249" i="1"/>
  <c r="K256" i="1"/>
  <c r="K258" i="1"/>
  <c r="K262" i="1"/>
  <c r="F202" i="2"/>
  <c r="K250" i="1"/>
  <c r="G202" i="2" s="1"/>
  <c r="F203" i="2"/>
  <c r="H203" i="2" s="1"/>
  <c r="K252" i="1"/>
  <c r="G203" i="2" s="1"/>
  <c r="F204" i="2"/>
  <c r="K259" i="1"/>
  <c r="G204" i="2" s="1"/>
  <c r="H204" i="2" s="1"/>
  <c r="K261" i="1"/>
  <c r="F205" i="2"/>
  <c r="K260" i="1"/>
  <c r="G205" i="2" s="1"/>
  <c r="H205" i="2" s="1"/>
  <c r="F196" i="2"/>
  <c r="H196" i="2" s="1"/>
  <c r="K238" i="1"/>
  <c r="G196" i="2" s="1"/>
  <c r="K247" i="1"/>
  <c r="K253" i="1"/>
  <c r="K254" i="1"/>
  <c r="F188" i="2"/>
  <c r="H188" i="2" s="1"/>
  <c r="K220" i="1"/>
  <c r="G188" i="2" s="1"/>
  <c r="K232" i="1"/>
  <c r="F189" i="2"/>
  <c r="H189" i="2" s="1"/>
  <c r="K222" i="1"/>
  <c r="G189" i="2" s="1"/>
  <c r="K224" i="1"/>
  <c r="K230" i="1"/>
  <c r="K231" i="1"/>
  <c r="K234" i="1"/>
  <c r="F190" i="2"/>
  <c r="K223" i="1"/>
  <c r="G190" i="2" s="1"/>
  <c r="H190" i="2" s="1"/>
  <c r="F191" i="2"/>
  <c r="K226" i="1"/>
  <c r="G191" i="2" s="1"/>
  <c r="H191" i="2" s="1"/>
  <c r="K235" i="1"/>
  <c r="F192" i="2"/>
  <c r="K228" i="1"/>
  <c r="G192" i="2" s="1"/>
  <c r="H192" i="2" s="1"/>
  <c r="F193" i="2"/>
  <c r="H193" i="2" s="1"/>
  <c r="K233" i="1"/>
  <c r="G193" i="2" s="1"/>
  <c r="F194" i="2"/>
  <c r="K227" i="1"/>
  <c r="G194" i="2" s="1"/>
  <c r="F187" i="2"/>
  <c r="K219" i="1"/>
  <c r="G187" i="2" s="1"/>
  <c r="K221" i="1"/>
  <c r="K229" i="1"/>
  <c r="F180" i="2"/>
  <c r="H180" i="2" s="1"/>
  <c r="K191" i="1"/>
  <c r="G180" i="2" s="1"/>
  <c r="K195" i="1"/>
  <c r="K199" i="1"/>
  <c r="K208" i="1"/>
  <c r="F181" i="2"/>
  <c r="K192" i="1"/>
  <c r="G181" i="2" s="1"/>
  <c r="H181" i="2" s="1"/>
  <c r="K194" i="1"/>
  <c r="K198" i="1"/>
  <c r="F182" i="2"/>
  <c r="K193" i="1"/>
  <c r="K196" i="1"/>
  <c r="K203" i="1"/>
  <c r="K209" i="1"/>
  <c r="K213" i="1"/>
  <c r="K217" i="1"/>
  <c r="F183" i="2"/>
  <c r="K197" i="1"/>
  <c r="K201" i="1"/>
  <c r="K206" i="1"/>
  <c r="K211" i="1"/>
  <c r="K214" i="1"/>
  <c r="F184" i="2"/>
  <c r="K202" i="1"/>
  <c r="G184" i="2" s="1"/>
  <c r="H184" i="2" s="1"/>
  <c r="K207" i="1"/>
  <c r="K216" i="1"/>
  <c r="F185" i="2"/>
  <c r="K212" i="1"/>
  <c r="G185" i="2" s="1"/>
  <c r="H185" i="2" s="1"/>
  <c r="F179" i="2"/>
  <c r="K190" i="1"/>
  <c r="G179" i="2" s="1"/>
  <c r="K200" i="1"/>
  <c r="K204" i="1"/>
  <c r="K205" i="1"/>
  <c r="K210" i="1"/>
  <c r="K215" i="1"/>
  <c r="F173" i="2"/>
  <c r="K169" i="1"/>
  <c r="G173" i="2" s="1"/>
  <c r="H173" i="2" s="1"/>
  <c r="K172" i="1"/>
  <c r="K175" i="1"/>
  <c r="K180" i="1"/>
  <c r="K184" i="1"/>
  <c r="K187" i="1"/>
  <c r="F174" i="2"/>
  <c r="K170" i="1"/>
  <c r="G174" i="2" s="1"/>
  <c r="K174" i="1"/>
  <c r="K178" i="1"/>
  <c r="K181" i="1"/>
  <c r="F175" i="2"/>
  <c r="K171" i="1"/>
  <c r="G175" i="2" s="1"/>
  <c r="K173" i="1"/>
  <c r="K176" i="1"/>
  <c r="K177" i="1"/>
  <c r="H175" i="2"/>
  <c r="F176" i="2"/>
  <c r="K182" i="1"/>
  <c r="G176" i="2" s="1"/>
  <c r="H176" i="2" s="1"/>
  <c r="F177" i="2"/>
  <c r="H177" i="2" s="1"/>
  <c r="K185" i="1"/>
  <c r="G177" i="2" s="1"/>
  <c r="F172" i="2"/>
  <c r="K168" i="1"/>
  <c r="K179" i="1"/>
  <c r="K183" i="1"/>
  <c r="K186" i="1"/>
  <c r="K188" i="1"/>
  <c r="K158" i="1"/>
  <c r="G170" i="2" s="1"/>
  <c r="H170" i="2" s="1"/>
  <c r="F165" i="2"/>
  <c r="K137" i="1"/>
  <c r="K141" i="1"/>
  <c r="K143" i="1"/>
  <c r="K146" i="1"/>
  <c r="K148" i="1"/>
  <c r="K151" i="1"/>
  <c r="K159" i="1"/>
  <c r="K161" i="1"/>
  <c r="F166" i="2"/>
  <c r="K138" i="1"/>
  <c r="G166" i="2" s="1"/>
  <c r="H166" i="2" s="1"/>
  <c r="K140" i="1"/>
  <c r="K166" i="1"/>
  <c r="F167" i="2"/>
  <c r="K144" i="1"/>
  <c r="G167" i="2" s="1"/>
  <c r="H167" i="2" s="1"/>
  <c r="K150" i="1"/>
  <c r="K154" i="1"/>
  <c r="K160" i="1"/>
  <c r="K162" i="1"/>
  <c r="K165" i="1"/>
  <c r="F168" i="2"/>
  <c r="K145" i="1"/>
  <c r="K153" i="1"/>
  <c r="F169" i="2"/>
  <c r="K149" i="1"/>
  <c r="K155" i="1"/>
  <c r="K164" i="1"/>
  <c r="F170" i="2"/>
  <c r="F164" i="2"/>
  <c r="K136" i="1"/>
  <c r="G164" i="2" s="1"/>
  <c r="K139" i="1"/>
  <c r="K142" i="1"/>
  <c r="K147" i="1"/>
  <c r="K152" i="1"/>
  <c r="K156" i="1"/>
  <c r="K163" i="1"/>
  <c r="K118" i="1"/>
  <c r="G257" i="2" s="1"/>
  <c r="F252" i="2"/>
  <c r="H252" i="2" s="1"/>
  <c r="K116" i="1"/>
  <c r="G252" i="2" s="1"/>
  <c r="K134" i="1"/>
  <c r="F253" i="2"/>
  <c r="K117" i="1"/>
  <c r="G253" i="2" s="1"/>
  <c r="H253" i="2" s="1"/>
  <c r="K126" i="1"/>
  <c r="K130" i="1"/>
  <c r="K132" i="1"/>
  <c r="F254" i="2"/>
  <c r="K121" i="1"/>
  <c r="K125" i="1"/>
  <c r="K128" i="1"/>
  <c r="F255" i="2"/>
  <c r="K122" i="1"/>
  <c r="G255" i="2" s="1"/>
  <c r="H255" i="2"/>
  <c r="F256" i="2"/>
  <c r="K123" i="1"/>
  <c r="G256" i="2" s="1"/>
  <c r="H256" i="2" s="1"/>
  <c r="K133" i="1"/>
  <c r="F257" i="2"/>
  <c r="H257" i="2" s="1"/>
  <c r="F251" i="2"/>
  <c r="K115" i="1"/>
  <c r="K119" i="1"/>
  <c r="K120" i="1"/>
  <c r="K124" i="1"/>
  <c r="K127" i="1"/>
  <c r="F242" i="2"/>
  <c r="K96" i="1"/>
  <c r="G242" i="2" s="1"/>
  <c r="H242" i="2" s="1"/>
  <c r="K100" i="1"/>
  <c r="F243" i="2"/>
  <c r="K97" i="1"/>
  <c r="G243" i="2" s="1"/>
  <c r="H243" i="2"/>
  <c r="F244" i="2"/>
  <c r="K102" i="1"/>
  <c r="G244" i="2" s="1"/>
  <c r="K105" i="1"/>
  <c r="H244" i="2"/>
  <c r="F245" i="2"/>
  <c r="K104" i="1"/>
  <c r="G245" i="2" s="1"/>
  <c r="K108" i="1"/>
  <c r="H245" i="2"/>
  <c r="F246" i="2"/>
  <c r="K109" i="1"/>
  <c r="G246" i="2" s="1"/>
  <c r="H246" i="2" s="1"/>
  <c r="F247" i="2"/>
  <c r="K110" i="1"/>
  <c r="G247" i="2" s="1"/>
  <c r="F248" i="2"/>
  <c r="H248" i="2" s="1"/>
  <c r="K111" i="1"/>
  <c r="G248" i="2" s="1"/>
  <c r="K113" i="1"/>
  <c r="F249" i="2"/>
  <c r="H249" i="2" s="1"/>
  <c r="K112" i="1"/>
  <c r="G249" i="2" s="1"/>
  <c r="F241" i="2"/>
  <c r="K95" i="1"/>
  <c r="K98" i="1"/>
  <c r="K99" i="1"/>
  <c r="K101" i="1"/>
  <c r="K103" i="1"/>
  <c r="K106" i="1"/>
  <c r="K107" i="1"/>
  <c r="F232" i="2"/>
  <c r="K62" i="1"/>
  <c r="K65" i="1"/>
  <c r="K75" i="1"/>
  <c r="K81" i="1"/>
  <c r="K93" i="1"/>
  <c r="K80" i="1"/>
  <c r="F233" i="2"/>
  <c r="K63" i="1"/>
  <c r="K67" i="1"/>
  <c r="K76" i="1"/>
  <c r="K84" i="1"/>
  <c r="K89" i="1"/>
  <c r="F234" i="2"/>
  <c r="K64" i="1"/>
  <c r="K69" i="1"/>
  <c r="K73" i="1"/>
  <c r="K79" i="1"/>
  <c r="F235" i="2"/>
  <c r="K66" i="1"/>
  <c r="G235" i="2" s="1"/>
  <c r="H235" i="2" s="1"/>
  <c r="K82" i="1"/>
  <c r="K86" i="1"/>
  <c r="K87" i="1"/>
  <c r="F236" i="2"/>
  <c r="K68" i="1"/>
  <c r="K77" i="1"/>
  <c r="K91" i="1"/>
  <c r="F237" i="2"/>
  <c r="K70" i="1"/>
  <c r="K74" i="1"/>
  <c r="K88" i="1"/>
  <c r="H238" i="2"/>
  <c r="H239" i="2"/>
  <c r="F231" i="2"/>
  <c r="K61" i="1"/>
  <c r="K71" i="1"/>
  <c r="K78" i="1"/>
  <c r="K85" i="1"/>
  <c r="K92" i="1"/>
  <c r="K83" i="1"/>
  <c r="F225" i="2"/>
  <c r="K32" i="1"/>
  <c r="K39" i="1"/>
  <c r="K56" i="1"/>
  <c r="F226" i="2"/>
  <c r="K33" i="1"/>
  <c r="K35" i="1"/>
  <c r="K42" i="1"/>
  <c r="K51" i="1"/>
  <c r="K54" i="1"/>
  <c r="K58" i="1"/>
  <c r="K49" i="1"/>
  <c r="F227" i="2"/>
  <c r="H227" i="2" s="1"/>
  <c r="K34" i="1"/>
  <c r="G227" i="2" s="1"/>
  <c r="K41" i="1"/>
  <c r="K45" i="1"/>
  <c r="K47" i="1"/>
  <c r="K53" i="1"/>
  <c r="K57" i="1"/>
  <c r="F228" i="2"/>
  <c r="H228" i="2" s="1"/>
  <c r="K36" i="1"/>
  <c r="G228" i="2" s="1"/>
  <c r="K37" i="1"/>
  <c r="K43" i="1"/>
  <c r="K46" i="1"/>
  <c r="K50" i="1"/>
  <c r="F229" i="2"/>
  <c r="K40" i="1"/>
  <c r="K44" i="1"/>
  <c r="K48" i="1"/>
  <c r="K59" i="1"/>
  <c r="F224" i="2"/>
  <c r="K31" i="1"/>
  <c r="K38" i="1"/>
  <c r="K52" i="1"/>
  <c r="F221" i="2"/>
  <c r="K20" i="1"/>
  <c r="K24" i="1"/>
  <c r="F222" i="2"/>
  <c r="K22" i="1"/>
  <c r="G222" i="2" s="1"/>
  <c r="H222" i="2"/>
  <c r="F220" i="2"/>
  <c r="K18" i="1"/>
  <c r="K19" i="1"/>
  <c r="K23" i="1"/>
  <c r="K25" i="1"/>
  <c r="K26" i="1"/>
  <c r="K28" i="1"/>
  <c r="K29" i="1"/>
  <c r="F215" i="2"/>
  <c r="K3" i="1"/>
  <c r="K8" i="1"/>
  <c r="K12" i="1"/>
  <c r="K15" i="1"/>
  <c r="F216" i="2"/>
  <c r="K5" i="1"/>
  <c r="G216" i="2" s="1"/>
  <c r="H216" i="2" s="1"/>
  <c r="K6" i="1"/>
  <c r="K11" i="1"/>
  <c r="K13" i="1"/>
  <c r="F217" i="2"/>
  <c r="K7" i="1"/>
  <c r="G217" i="2" s="1"/>
  <c r="H217" i="2"/>
  <c r="H218" i="2"/>
  <c r="F214" i="2"/>
  <c r="K2" i="1"/>
  <c r="K4" i="1"/>
  <c r="K14" i="1"/>
  <c r="K991" i="1"/>
  <c r="K990" i="1"/>
  <c r="K989" i="1"/>
  <c r="K988" i="1"/>
  <c r="K987" i="1"/>
  <c r="K986" i="1"/>
  <c r="K985" i="1"/>
  <c r="K984" i="1"/>
  <c r="K983" i="1"/>
  <c r="F47" i="2"/>
  <c r="K971" i="1"/>
  <c r="G47" i="2" s="1"/>
  <c r="H47" i="2" s="1"/>
  <c r="K972" i="1"/>
  <c r="K975" i="1"/>
  <c r="K976" i="1"/>
  <c r="K977" i="1"/>
  <c r="K978" i="1"/>
  <c r="K979" i="1"/>
  <c r="F48" i="2"/>
  <c r="K974" i="1"/>
  <c r="G48" i="2"/>
  <c r="H48" i="2"/>
  <c r="K981" i="1"/>
  <c r="K980" i="1"/>
  <c r="K973" i="1"/>
  <c r="F38" i="2"/>
  <c r="H38" i="2" s="1"/>
  <c r="K918" i="1"/>
  <c r="G38" i="2" s="1"/>
  <c r="K921" i="1"/>
  <c r="F37" i="2"/>
  <c r="K915" i="1"/>
  <c r="K916" i="1"/>
  <c r="K919" i="1"/>
  <c r="K922" i="1"/>
  <c r="K923" i="1"/>
  <c r="K924" i="1"/>
  <c r="F39" i="2"/>
  <c r="H39" i="2" s="1"/>
  <c r="K917" i="1"/>
  <c r="G39" i="2" s="1"/>
  <c r="K925" i="1"/>
  <c r="K920" i="1"/>
  <c r="K914" i="1"/>
  <c r="K913" i="1"/>
  <c r="F34" i="2"/>
  <c r="H34" i="2" s="1"/>
  <c r="K903" i="1"/>
  <c r="G34" i="2" s="1"/>
  <c r="K911" i="1"/>
  <c r="F33" i="2"/>
  <c r="K901" i="1"/>
  <c r="K902" i="1"/>
  <c r="K904" i="1"/>
  <c r="K905" i="1"/>
  <c r="K907" i="1"/>
  <c r="K909" i="1"/>
  <c r="F35" i="2"/>
  <c r="H35" i="2" s="1"/>
  <c r="K910" i="1"/>
  <c r="G35" i="2" s="1"/>
  <c r="K908" i="1"/>
  <c r="K906" i="1"/>
  <c r="F28" i="2"/>
  <c r="K883" i="1"/>
  <c r="K887" i="1"/>
  <c r="K890" i="1"/>
  <c r="K891" i="1"/>
  <c r="K894" i="1"/>
  <c r="K896" i="1"/>
  <c r="F29" i="2"/>
  <c r="H29" i="2" s="1"/>
  <c r="K899" i="1"/>
  <c r="G29" i="2" s="1"/>
  <c r="K884" i="1"/>
  <c r="F30" i="2"/>
  <c r="K885" i="1"/>
  <c r="K886" i="1"/>
  <c r="K888" i="1"/>
  <c r="K892" i="1"/>
  <c r="K893" i="1"/>
  <c r="K898" i="1"/>
  <c r="F31" i="2"/>
  <c r="K897" i="1"/>
  <c r="K895" i="1"/>
  <c r="K889" i="1"/>
  <c r="F23" i="2"/>
  <c r="H23" i="2" s="1"/>
  <c r="K870" i="1"/>
  <c r="G23" i="2" s="1"/>
  <c r="F24" i="2"/>
  <c r="H24" i="2" s="1"/>
  <c r="K871" i="1"/>
  <c r="G24" i="2" s="1"/>
  <c r="K877" i="1"/>
  <c r="F25" i="2"/>
  <c r="K872" i="1"/>
  <c r="K873" i="1"/>
  <c r="K874" i="1"/>
  <c r="K878" i="1"/>
  <c r="K881" i="1"/>
  <c r="F26" i="2"/>
  <c r="K880" i="1"/>
  <c r="G26" i="2" s="1"/>
  <c r="H26" i="2" s="1"/>
  <c r="K879" i="1"/>
  <c r="K875" i="1"/>
  <c r="K876" i="1"/>
  <c r="K869" i="1"/>
  <c r="K868" i="1"/>
  <c r="K867" i="1"/>
  <c r="K866" i="1"/>
  <c r="F21" i="2"/>
  <c r="K860" i="1"/>
  <c r="K862" i="1"/>
  <c r="G21" i="2"/>
  <c r="H21" i="2" s="1"/>
  <c r="K864" i="1"/>
  <c r="K863" i="1"/>
  <c r="K861" i="1"/>
  <c r="K859" i="1"/>
  <c r="K858" i="1"/>
  <c r="K857" i="1"/>
  <c r="K856" i="1"/>
  <c r="K855" i="1"/>
  <c r="H19" i="2"/>
  <c r="H18" i="2"/>
  <c r="K853" i="1"/>
  <c r="K852" i="1"/>
  <c r="K851" i="1"/>
  <c r="K850" i="1"/>
  <c r="K849" i="1"/>
  <c r="K848" i="1"/>
  <c r="K847" i="1"/>
  <c r="K846" i="1"/>
  <c r="K845" i="1"/>
  <c r="K844" i="1"/>
  <c r="F16" i="2"/>
  <c r="K834" i="1"/>
  <c r="K841" i="1"/>
  <c r="G16" i="2" s="1"/>
  <c r="H16" i="2" s="1"/>
  <c r="K842" i="1"/>
  <c r="K840" i="1"/>
  <c r="K839" i="1"/>
  <c r="K838" i="1"/>
  <c r="K837" i="1"/>
  <c r="K836" i="1"/>
  <c r="K835" i="1"/>
  <c r="K833" i="1"/>
  <c r="F13" i="2"/>
  <c r="H13" i="2" s="1"/>
  <c r="K822" i="1"/>
  <c r="G13" i="2" s="1"/>
  <c r="F14" i="2"/>
  <c r="K825" i="1"/>
  <c r="K826" i="1"/>
  <c r="K827" i="1"/>
  <c r="K829" i="1"/>
  <c r="K830" i="1"/>
  <c r="K831" i="1"/>
  <c r="K828" i="1"/>
  <c r="K824" i="1"/>
  <c r="K823" i="1"/>
  <c r="F10" i="2"/>
  <c r="H10" i="2" s="1"/>
  <c r="H11" i="2"/>
  <c r="K820" i="1"/>
  <c r="K819" i="1"/>
  <c r="K818" i="1"/>
  <c r="K817" i="1"/>
  <c r="K816" i="1"/>
  <c r="K815" i="1"/>
  <c r="K814" i="1"/>
  <c r="K813" i="1"/>
  <c r="K812" i="1"/>
  <c r="K811" i="1"/>
  <c r="F8" i="2"/>
  <c r="K800" i="1"/>
  <c r="G8" i="2" s="1"/>
  <c r="H8" i="2" s="1"/>
  <c r="K801" i="1"/>
  <c r="K803" i="1"/>
  <c r="K804" i="1"/>
  <c r="K807" i="1"/>
  <c r="K808" i="1"/>
  <c r="K809" i="1"/>
  <c r="K806" i="1"/>
  <c r="K805" i="1"/>
  <c r="K802" i="1"/>
  <c r="F4" i="2"/>
  <c r="K789" i="1"/>
  <c r="G4" i="2" s="1"/>
  <c r="I4" i="2" s="1"/>
  <c r="K791" i="1"/>
  <c r="K795" i="1"/>
  <c r="F5" i="2"/>
  <c r="H5" i="2" s="1"/>
  <c r="K790" i="1"/>
  <c r="G5" i="2" s="1"/>
  <c r="K796" i="1"/>
  <c r="F6" i="2"/>
  <c r="H6" i="2" s="1"/>
  <c r="K797" i="1"/>
  <c r="G6" i="2" s="1"/>
  <c r="H2" i="2"/>
  <c r="K798" i="1"/>
  <c r="K794" i="1"/>
  <c r="K793" i="1"/>
  <c r="K792" i="1"/>
  <c r="K788" i="1"/>
  <c r="K787" i="1"/>
  <c r="K785" i="1"/>
  <c r="K784" i="1"/>
  <c r="K783" i="1"/>
  <c r="K782" i="1"/>
  <c r="K781" i="1"/>
  <c r="K780" i="1"/>
  <c r="K779" i="1"/>
  <c r="K778" i="1"/>
  <c r="K777" i="1"/>
  <c r="K776" i="1"/>
  <c r="F158" i="2"/>
  <c r="K759" i="1"/>
  <c r="K760" i="1"/>
  <c r="K763" i="1"/>
  <c r="K766" i="1"/>
  <c r="K767" i="1"/>
  <c r="K768" i="1"/>
  <c r="K772" i="1"/>
  <c r="K774" i="1"/>
  <c r="F159" i="2"/>
  <c r="K761" i="1"/>
  <c r="K764" i="1"/>
  <c r="K773" i="1"/>
  <c r="F160" i="2"/>
  <c r="H160" i="2" s="1"/>
  <c r="K771" i="1"/>
  <c r="G160" i="2" s="1"/>
  <c r="K762" i="1"/>
  <c r="F161" i="2"/>
  <c r="H161" i="2" s="1"/>
  <c r="K765" i="1"/>
  <c r="G161" i="2" s="1"/>
  <c r="F162" i="2"/>
  <c r="K769" i="1"/>
  <c r="K770" i="1"/>
  <c r="F151" i="2"/>
  <c r="K736" i="1"/>
  <c r="K745" i="1"/>
  <c r="K750" i="1"/>
  <c r="K753" i="1"/>
  <c r="K757" i="1"/>
  <c r="F152" i="2"/>
  <c r="K737" i="1"/>
  <c r="K738" i="1"/>
  <c r="K741" i="1"/>
  <c r="K742" i="1"/>
  <c r="K746" i="1"/>
  <c r="K749" i="1"/>
  <c r="K752" i="1"/>
  <c r="K756" i="1"/>
  <c r="F153" i="2"/>
  <c r="H153" i="2" s="1"/>
  <c r="K739" i="1"/>
  <c r="G153" i="2" s="1"/>
  <c r="F154" i="2"/>
  <c r="K743" i="1"/>
  <c r="K747" i="1"/>
  <c r="K751" i="1"/>
  <c r="F155" i="2"/>
  <c r="K755" i="1"/>
  <c r="G155" i="2" s="1"/>
  <c r="H155" i="2" s="1"/>
  <c r="K754" i="1"/>
  <c r="K744" i="1"/>
  <c r="F156" i="2"/>
  <c r="H156" i="2" s="1"/>
  <c r="K748" i="1"/>
  <c r="G156" i="2" s="1"/>
  <c r="K740" i="1"/>
  <c r="F145" i="2"/>
  <c r="K712" i="1"/>
  <c r="K714" i="1"/>
  <c r="K716" i="1"/>
  <c r="K718" i="1"/>
  <c r="K722" i="1"/>
  <c r="K723" i="1"/>
  <c r="K726" i="1"/>
  <c r="K728" i="1"/>
  <c r="K731" i="1"/>
  <c r="K733" i="1"/>
  <c r="F146" i="2"/>
  <c r="K713" i="1"/>
  <c r="K715" i="1"/>
  <c r="K717" i="1"/>
  <c r="K719" i="1"/>
  <c r="K724" i="1"/>
  <c r="K727" i="1"/>
  <c r="K729" i="1"/>
  <c r="K730" i="1"/>
  <c r="K734" i="1"/>
  <c r="F147" i="2"/>
  <c r="H147" i="2" s="1"/>
  <c r="K720" i="1"/>
  <c r="G147" i="2" s="1"/>
  <c r="F148" i="2"/>
  <c r="K725" i="1"/>
  <c r="K721" i="1"/>
  <c r="F149" i="2"/>
  <c r="K732" i="1"/>
  <c r="G149" i="2" s="1"/>
  <c r="H149" i="2"/>
  <c r="F143" i="2"/>
  <c r="K707" i="1"/>
  <c r="G143" i="2" s="1"/>
  <c r="H143" i="2"/>
  <c r="F138" i="2"/>
  <c r="K706" i="1"/>
  <c r="K709" i="1"/>
  <c r="K686" i="1"/>
  <c r="K689" i="1"/>
  <c r="K694" i="1"/>
  <c r="K696" i="1"/>
  <c r="K700" i="1"/>
  <c r="K702" i="1"/>
  <c r="K705" i="1"/>
  <c r="F139" i="2"/>
  <c r="K687" i="1"/>
  <c r="G139" i="2" s="1"/>
  <c r="H139" i="2" s="1"/>
  <c r="K692" i="1"/>
  <c r="K703" i="1"/>
  <c r="F140" i="2"/>
  <c r="K708" i="1"/>
  <c r="K710" i="1"/>
  <c r="K688" i="1"/>
  <c r="K691" i="1"/>
  <c r="K693" i="1"/>
  <c r="K695" i="1"/>
  <c r="K699" i="1"/>
  <c r="K701" i="1"/>
  <c r="K704" i="1"/>
  <c r="F141" i="2"/>
  <c r="H141" i="2" s="1"/>
  <c r="K690" i="1"/>
  <c r="G141" i="2" s="1"/>
  <c r="F142" i="2"/>
  <c r="K698" i="1"/>
  <c r="K697" i="1"/>
  <c r="F132" i="2"/>
  <c r="K658" i="1"/>
  <c r="K661" i="1"/>
  <c r="K664" i="1"/>
  <c r="K666" i="1"/>
  <c r="K668" i="1"/>
  <c r="K670" i="1"/>
  <c r="K675" i="1"/>
  <c r="K676" i="1"/>
  <c r="K680" i="1"/>
  <c r="K683" i="1"/>
  <c r="F133" i="2"/>
  <c r="K659" i="1"/>
  <c r="K662" i="1"/>
  <c r="K665" i="1"/>
  <c r="K667" i="1"/>
  <c r="K671" i="1"/>
  <c r="K673" i="1"/>
  <c r="K678" i="1"/>
  <c r="K681" i="1"/>
  <c r="F134" i="2"/>
  <c r="K660" i="1"/>
  <c r="K663" i="1"/>
  <c r="K672" i="1"/>
  <c r="K674" i="1"/>
  <c r="K679" i="1"/>
  <c r="K682" i="1"/>
  <c r="K684" i="1"/>
  <c r="F135" i="2"/>
  <c r="K669" i="1"/>
  <c r="G135" i="2" s="1"/>
  <c r="H135" i="2"/>
  <c r="F136" i="2"/>
  <c r="H136" i="2" s="1"/>
  <c r="K677" i="1"/>
  <c r="G136" i="2" s="1"/>
  <c r="F125" i="2"/>
  <c r="K642" i="1"/>
  <c r="G125" i="2" s="1"/>
  <c r="H125" i="2" s="1"/>
  <c r="K649" i="1"/>
  <c r="K651" i="1"/>
  <c r="K655" i="1"/>
  <c r="F126" i="2"/>
  <c r="K643" i="1"/>
  <c r="K650" i="1"/>
  <c r="K652" i="1"/>
  <c r="K653" i="1"/>
  <c r="F127" i="2"/>
  <c r="H127" i="2" s="1"/>
  <c r="K644" i="1"/>
  <c r="G127" i="2" s="1"/>
  <c r="F128" i="2"/>
  <c r="K645" i="1"/>
  <c r="G128" i="2" s="1"/>
  <c r="H128" i="2"/>
  <c r="F129" i="2"/>
  <c r="K647" i="1"/>
  <c r="K648" i="1"/>
  <c r="F130" i="2"/>
  <c r="K654" i="1"/>
  <c r="G130" i="2" s="1"/>
  <c r="H130" i="2"/>
  <c r="K656" i="1"/>
  <c r="K646" i="1"/>
  <c r="F120" i="2"/>
  <c r="K626" i="1"/>
  <c r="K628" i="1"/>
  <c r="K634" i="1"/>
  <c r="K639" i="1"/>
  <c r="K621" i="1"/>
  <c r="K622" i="1"/>
  <c r="F119" i="2"/>
  <c r="K625" i="1"/>
  <c r="K627" i="1"/>
  <c r="K629" i="1"/>
  <c r="K630" i="1"/>
  <c r="K631" i="1"/>
  <c r="K633" i="1"/>
  <c r="K636" i="1"/>
  <c r="K638" i="1"/>
  <c r="K620" i="1"/>
  <c r="F121" i="2"/>
  <c r="K624" i="1"/>
  <c r="K637" i="1"/>
  <c r="K640" i="1"/>
  <c r="K623" i="1"/>
  <c r="F122" i="2"/>
  <c r="H122" i="2" s="1"/>
  <c r="K632" i="1"/>
  <c r="G122" i="2" s="1"/>
  <c r="F123" i="2"/>
  <c r="K635" i="1"/>
  <c r="G123" i="2" s="1"/>
  <c r="H123" i="2"/>
  <c r="F117" i="2"/>
  <c r="K608" i="1"/>
  <c r="K612" i="1"/>
  <c r="K616" i="1"/>
  <c r="K618" i="1"/>
  <c r="F114" i="2"/>
  <c r="K604" i="1"/>
  <c r="G114" i="2" s="1"/>
  <c r="K613" i="1"/>
  <c r="F115" i="2"/>
  <c r="H115" i="2" s="1"/>
  <c r="K605" i="1"/>
  <c r="G115" i="2" s="1"/>
  <c r="K607" i="1"/>
  <c r="K610" i="1"/>
  <c r="K614" i="1"/>
  <c r="K617" i="1"/>
  <c r="F116" i="2"/>
  <c r="K606" i="1"/>
  <c r="K609" i="1"/>
  <c r="K611" i="1"/>
  <c r="K615" i="1"/>
  <c r="K603" i="1"/>
  <c r="K602" i="1"/>
  <c r="K601" i="1"/>
  <c r="F109" i="2"/>
  <c r="K580" i="1"/>
  <c r="K583" i="1"/>
  <c r="K586" i="1"/>
  <c r="K587" i="1"/>
  <c r="K590" i="1"/>
  <c r="K591" i="1"/>
  <c r="K594" i="1"/>
  <c r="K595" i="1"/>
  <c r="K597" i="1"/>
  <c r="F110" i="2"/>
  <c r="K581" i="1"/>
  <c r="K585" i="1"/>
  <c r="K588" i="1"/>
  <c r="K596" i="1"/>
  <c r="K598" i="1"/>
  <c r="F111" i="2"/>
  <c r="K582" i="1"/>
  <c r="K584" i="1"/>
  <c r="K589" i="1"/>
  <c r="K593" i="1"/>
  <c r="F112" i="2"/>
  <c r="H112" i="2" s="1"/>
  <c r="K592" i="1"/>
  <c r="G112" i="2" s="1"/>
  <c r="K599" i="1"/>
  <c r="F103" i="2"/>
  <c r="K560" i="1"/>
  <c r="G103" i="2" s="1"/>
  <c r="K562" i="1"/>
  <c r="K564" i="1"/>
  <c r="K565" i="1"/>
  <c r="K567" i="1"/>
  <c r="K568" i="1"/>
  <c r="K571" i="1"/>
  <c r="K578" i="1"/>
  <c r="F104" i="2"/>
  <c r="K561" i="1"/>
  <c r="K569" i="1"/>
  <c r="F105" i="2"/>
  <c r="K563" i="1"/>
  <c r="K575" i="1"/>
  <c r="F106" i="2"/>
  <c r="K566" i="1"/>
  <c r="K570" i="1"/>
  <c r="K572" i="1"/>
  <c r="K573" i="1"/>
  <c r="K576" i="1"/>
  <c r="K577" i="1"/>
  <c r="F107" i="2"/>
  <c r="K574" i="1"/>
  <c r="G107" i="2" s="1"/>
  <c r="H107" i="2"/>
  <c r="F97" i="2"/>
  <c r="K537" i="1"/>
  <c r="K540" i="1"/>
  <c r="K543" i="1"/>
  <c r="K545" i="1"/>
  <c r="K548" i="1"/>
  <c r="K551" i="1"/>
  <c r="K554" i="1"/>
  <c r="K555" i="1"/>
  <c r="K557" i="1"/>
  <c r="F98" i="2"/>
  <c r="H98" i="2" s="1"/>
  <c r="K539" i="1"/>
  <c r="G98" i="2" s="1"/>
  <c r="K544" i="1"/>
  <c r="F99" i="2"/>
  <c r="H99" i="2" s="1"/>
  <c r="K542" i="1"/>
  <c r="G99" i="2" s="1"/>
  <c r="F100" i="2"/>
  <c r="K550" i="1"/>
  <c r="G100" i="2" s="1"/>
  <c r="H100" i="2"/>
  <c r="F101" i="2"/>
  <c r="K558" i="1"/>
  <c r="G101" i="2" s="1"/>
  <c r="H101" i="2"/>
  <c r="F96" i="2"/>
  <c r="K536" i="1"/>
  <c r="K538" i="1"/>
  <c r="K541" i="1"/>
  <c r="K546" i="1"/>
  <c r="K547" i="1"/>
  <c r="K549" i="1"/>
  <c r="K552" i="1"/>
  <c r="K553" i="1"/>
  <c r="K556" i="1"/>
  <c r="F92" i="2"/>
  <c r="H92" i="2" s="1"/>
  <c r="K515" i="1"/>
  <c r="G92" i="2" s="1"/>
  <c r="K517" i="1"/>
  <c r="K519" i="1"/>
  <c r="K522" i="1"/>
  <c r="K525" i="1"/>
  <c r="K526" i="1"/>
  <c r="K530" i="1"/>
  <c r="K532" i="1"/>
  <c r="K534" i="1"/>
  <c r="F91" i="2"/>
  <c r="K516" i="1"/>
  <c r="K518" i="1"/>
  <c r="K521" i="1"/>
  <c r="K523" i="1"/>
  <c r="K524" i="1"/>
  <c r="K528" i="1"/>
  <c r="K529" i="1"/>
  <c r="K531" i="1"/>
  <c r="K533" i="1"/>
  <c r="K527" i="1"/>
  <c r="K520" i="1"/>
  <c r="F85" i="2"/>
  <c r="K497" i="1"/>
  <c r="G85" i="2" s="1"/>
  <c r="H85" i="2" s="1"/>
  <c r="K499" i="1"/>
  <c r="K500" i="1"/>
  <c r="K502" i="1"/>
  <c r="K505" i="1"/>
  <c r="K508" i="1"/>
  <c r="K512" i="1"/>
  <c r="F86" i="2"/>
  <c r="K501" i="1"/>
  <c r="K503" i="1"/>
  <c r="K506" i="1"/>
  <c r="K509" i="1"/>
  <c r="K513" i="1"/>
  <c r="H87" i="2"/>
  <c r="H88" i="2"/>
  <c r="H89" i="2"/>
  <c r="F76" i="2"/>
  <c r="K511" i="1"/>
  <c r="K504" i="1"/>
  <c r="K281" i="1"/>
  <c r="H83" i="2"/>
  <c r="H82" i="2"/>
  <c r="F81" i="2"/>
  <c r="K483" i="1"/>
  <c r="K484" i="1"/>
  <c r="K491" i="1"/>
  <c r="K493" i="1"/>
  <c r="K494" i="1"/>
  <c r="K482" i="1"/>
  <c r="K487" i="1"/>
  <c r="K488" i="1"/>
  <c r="K490" i="1"/>
  <c r="K492" i="1"/>
  <c r="K495" i="1"/>
  <c r="F80" i="2"/>
  <c r="K489" i="1"/>
  <c r="K485" i="1"/>
  <c r="K486" i="1"/>
  <c r="K498" i="1"/>
  <c r="K507" i="1"/>
  <c r="K510" i="1"/>
  <c r="F77" i="2"/>
  <c r="K460" i="1"/>
  <c r="K464" i="1"/>
  <c r="K467" i="1"/>
  <c r="K469" i="1"/>
  <c r="K472" i="1"/>
  <c r="K474" i="1"/>
  <c r="K476" i="1"/>
  <c r="K478" i="1"/>
  <c r="K459" i="1"/>
  <c r="K462" i="1"/>
  <c r="K463" i="1"/>
  <c r="K465" i="1"/>
  <c r="K466" i="1"/>
  <c r="K470" i="1"/>
  <c r="K471" i="1"/>
  <c r="K473" i="1"/>
  <c r="K475" i="1"/>
  <c r="K477" i="1"/>
  <c r="F75" i="2"/>
  <c r="F72" i="2"/>
  <c r="H72" i="2"/>
  <c r="F71" i="2"/>
  <c r="H71" i="2" s="1"/>
  <c r="F70" i="2"/>
  <c r="K434" i="1"/>
  <c r="K436" i="1"/>
  <c r="K439" i="1"/>
  <c r="K444" i="1"/>
  <c r="K452" i="1"/>
  <c r="K454" i="1"/>
  <c r="F69" i="2"/>
  <c r="K433" i="1"/>
  <c r="K435" i="1"/>
  <c r="K437" i="1"/>
  <c r="K440" i="1"/>
  <c r="K443" i="1"/>
  <c r="K445" i="1"/>
  <c r="K447" i="1"/>
  <c r="K451" i="1"/>
  <c r="K453" i="1"/>
  <c r="F68" i="2"/>
  <c r="K432" i="1"/>
  <c r="K438" i="1"/>
  <c r="K442" i="1"/>
  <c r="K448" i="1"/>
  <c r="F67" i="2"/>
  <c r="K431" i="1"/>
  <c r="G67" i="2" s="1"/>
  <c r="K441" i="1"/>
  <c r="K450" i="1"/>
  <c r="K455" i="1"/>
  <c r="H67" i="2"/>
  <c r="K418" i="1"/>
  <c r="K421" i="1"/>
  <c r="F65" i="2"/>
  <c r="K468" i="1"/>
  <c r="K461" i="1"/>
  <c r="K458" i="1"/>
  <c r="K457" i="1"/>
  <c r="K449" i="1"/>
  <c r="K446" i="1"/>
  <c r="F64" i="2"/>
  <c r="K417" i="1"/>
  <c r="G64" i="2" s="1"/>
  <c r="K420" i="1"/>
  <c r="K426" i="1"/>
  <c r="K429" i="1"/>
  <c r="H64" i="2"/>
  <c r="F63" i="2"/>
  <c r="H63" i="2"/>
  <c r="F62" i="2"/>
  <c r="K408" i="1"/>
  <c r="K410" i="1"/>
  <c r="K412" i="1"/>
  <c r="K415" i="1"/>
  <c r="K425" i="1"/>
  <c r="K428" i="1"/>
  <c r="F61" i="2"/>
  <c r="H61" i="2"/>
  <c r="K388" i="1"/>
  <c r="K403" i="1"/>
  <c r="K385" i="1"/>
  <c r="G52" i="2" s="1"/>
  <c r="K398" i="1"/>
  <c r="K386" i="1"/>
  <c r="K387" i="1"/>
  <c r="K392" i="1"/>
  <c r="K390" i="1"/>
  <c r="G55" i="2" s="1"/>
  <c r="H55" i="2" s="1"/>
  <c r="K391" i="1"/>
  <c r="K396" i="1"/>
  <c r="K394" i="1"/>
  <c r="K399" i="1"/>
  <c r="K401" i="1"/>
  <c r="K404" i="1"/>
  <c r="K395" i="1"/>
  <c r="K400" i="1"/>
  <c r="K405" i="1"/>
  <c r="K402" i="1"/>
  <c r="F59" i="2"/>
  <c r="H58" i="2"/>
  <c r="F57" i="2"/>
  <c r="F56" i="2"/>
  <c r="F55" i="2"/>
  <c r="F54" i="2"/>
  <c r="F53" i="2"/>
  <c r="F52" i="2"/>
  <c r="H52" i="2" s="1"/>
  <c r="K422" i="1"/>
  <c r="K414" i="1"/>
  <c r="K411" i="1"/>
  <c r="K413" i="1"/>
  <c r="K416" i="1"/>
  <c r="K419" i="1"/>
  <c r="K423" i="1"/>
  <c r="K424" i="1"/>
  <c r="K427" i="1"/>
  <c r="K409" i="1"/>
  <c r="K407" i="1"/>
  <c r="K397" i="1"/>
  <c r="K9" i="1"/>
  <c r="K10" i="1"/>
  <c r="K16" i="1"/>
  <c r="K21" i="1"/>
  <c r="K27" i="1"/>
  <c r="K55" i="1"/>
  <c r="K72" i="1"/>
  <c r="K90" i="1"/>
  <c r="K129" i="1"/>
  <c r="K131" i="1"/>
  <c r="K157" i="1"/>
  <c r="K225" i="1"/>
  <c r="K236" i="1"/>
  <c r="K268" i="1"/>
  <c r="K284" i="1"/>
  <c r="K336" i="1"/>
  <c r="K346" i="1"/>
  <c r="K393" i="1"/>
  <c r="H54" i="2" l="1"/>
  <c r="G62" i="2"/>
  <c r="I61" i="2" s="1"/>
  <c r="H120" i="2"/>
  <c r="H145" i="2"/>
  <c r="H97" i="2"/>
  <c r="H33" i="2"/>
  <c r="H25" i="2"/>
  <c r="H140" i="2"/>
  <c r="H220" i="2"/>
  <c r="I268" i="2"/>
  <c r="H268" i="2"/>
  <c r="G57" i="2"/>
  <c r="H57" i="2" s="1"/>
  <c r="G59" i="2"/>
  <c r="H59" i="2" s="1"/>
  <c r="G53" i="2"/>
  <c r="H53" i="2" s="1"/>
  <c r="G65" i="2"/>
  <c r="H65" i="2" s="1"/>
  <c r="G77" i="2"/>
  <c r="H77" i="2" s="1"/>
  <c r="G81" i="2"/>
  <c r="H81" i="2" s="1"/>
  <c r="G86" i="2"/>
  <c r="H86" i="2" s="1"/>
  <c r="G96" i="2"/>
  <c r="H96" i="2" s="1"/>
  <c r="G97" i="2"/>
  <c r="G121" i="2"/>
  <c r="H121" i="2" s="1"/>
  <c r="G134" i="2"/>
  <c r="H134" i="2" s="1"/>
  <c r="G146" i="2"/>
  <c r="H146" i="2" s="1"/>
  <c r="G145" i="2"/>
  <c r="G158" i="2"/>
  <c r="G25" i="2"/>
  <c r="G31" i="2"/>
  <c r="H31" i="2" s="1"/>
  <c r="G30" i="2"/>
  <c r="H30" i="2" s="1"/>
  <c r="G28" i="2"/>
  <c r="I28" i="2" s="1"/>
  <c r="G37" i="2"/>
  <c r="I37" i="2" s="1"/>
  <c r="G220" i="2"/>
  <c r="G224" i="2"/>
  <c r="H251" i="2"/>
  <c r="I196" i="2"/>
  <c r="H164" i="2"/>
  <c r="G56" i="2"/>
  <c r="H56" i="2" s="1"/>
  <c r="G69" i="2"/>
  <c r="H69" i="2" s="1"/>
  <c r="G70" i="2"/>
  <c r="H70" i="2" s="1"/>
  <c r="G80" i="2"/>
  <c r="G91" i="2"/>
  <c r="G110" i="2"/>
  <c r="H110" i="2" s="1"/>
  <c r="G116" i="2"/>
  <c r="H116" i="2" s="1"/>
  <c r="G119" i="2"/>
  <c r="G120" i="2"/>
  <c r="G133" i="2"/>
  <c r="H133" i="2" s="1"/>
  <c r="G132" i="2"/>
  <c r="G142" i="2"/>
  <c r="H142" i="2" s="1"/>
  <c r="G140" i="2"/>
  <c r="G138" i="2"/>
  <c r="I138" i="2" s="1"/>
  <c r="G148" i="2"/>
  <c r="H148" i="2" s="1"/>
  <c r="G154" i="2"/>
  <c r="H154" i="2" s="1"/>
  <c r="G151" i="2"/>
  <c r="G162" i="2"/>
  <c r="H162" i="2" s="1"/>
  <c r="G159" i="2"/>
  <c r="H159" i="2" s="1"/>
  <c r="H4" i="2"/>
  <c r="G14" i="2"/>
  <c r="H14" i="2" s="1"/>
  <c r="G229" i="2"/>
  <c r="H229" i="2" s="1"/>
  <c r="G226" i="2"/>
  <c r="H226" i="2" s="1"/>
  <c r="G237" i="2"/>
  <c r="H237" i="2" s="1"/>
  <c r="G233" i="2"/>
  <c r="H233" i="2" s="1"/>
  <c r="G232" i="2"/>
  <c r="H232" i="2" s="1"/>
  <c r="G241" i="2"/>
  <c r="H247" i="2"/>
  <c r="G168" i="2"/>
  <c r="H168" i="2" s="1"/>
  <c r="G172" i="2"/>
  <c r="I172" i="2" s="1"/>
  <c r="H174" i="2"/>
  <c r="G182" i="2"/>
  <c r="H182" i="2" s="1"/>
  <c r="H194" i="2"/>
  <c r="H202" i="2"/>
  <c r="I207" i="2"/>
  <c r="H207" i="2"/>
  <c r="H283" i="2"/>
  <c r="H275" i="2"/>
  <c r="H276" i="2"/>
  <c r="I259" i="2"/>
  <c r="H266" i="2"/>
  <c r="H263" i="2"/>
  <c r="H269" i="2"/>
  <c r="I85" i="2"/>
  <c r="H103" i="2"/>
  <c r="G109" i="2"/>
  <c r="I109" i="2" s="1"/>
  <c r="I13" i="2"/>
  <c r="G33" i="2"/>
  <c r="I33" i="2" s="1"/>
  <c r="I179" i="2"/>
  <c r="G54" i="2"/>
  <c r="I52" i="2" s="1"/>
  <c r="G68" i="2"/>
  <c r="H68" i="2" s="1"/>
  <c r="G76" i="2"/>
  <c r="G106" i="2"/>
  <c r="H106" i="2" s="1"/>
  <c r="G105" i="2"/>
  <c r="H105" i="2" s="1"/>
  <c r="G104" i="2"/>
  <c r="H104" i="2" s="1"/>
  <c r="G111" i="2"/>
  <c r="H111" i="2" s="1"/>
  <c r="H114" i="2"/>
  <c r="G117" i="2"/>
  <c r="H117" i="2" s="1"/>
  <c r="G129" i="2"/>
  <c r="H129" i="2" s="1"/>
  <c r="G126" i="2"/>
  <c r="H126" i="2" s="1"/>
  <c r="G152" i="2"/>
  <c r="H152" i="2" s="1"/>
  <c r="I23" i="2"/>
  <c r="G214" i="2"/>
  <c r="G215" i="2"/>
  <c r="H215" i="2" s="1"/>
  <c r="G221" i="2"/>
  <c r="H221" i="2" s="1"/>
  <c r="G225" i="2"/>
  <c r="H225" i="2" s="1"/>
  <c r="G231" i="2"/>
  <c r="G236" i="2"/>
  <c r="H236" i="2" s="1"/>
  <c r="G234" i="2"/>
  <c r="H234" i="2" s="1"/>
  <c r="G251" i="2"/>
  <c r="I251" i="2" s="1"/>
  <c r="G254" i="2"/>
  <c r="H254" i="2" s="1"/>
  <c r="G169" i="2"/>
  <c r="H169" i="2" s="1"/>
  <c r="G165" i="2"/>
  <c r="H165" i="2" s="1"/>
  <c r="H179" i="2"/>
  <c r="G183" i="2"/>
  <c r="H183" i="2" s="1"/>
  <c r="H187" i="2"/>
  <c r="I187" i="2"/>
  <c r="H198" i="2"/>
  <c r="H284" i="2"/>
  <c r="H281" i="2"/>
  <c r="H259" i="2"/>
  <c r="I158" i="2" l="1"/>
  <c r="H172" i="2"/>
  <c r="U5" i="2"/>
  <c r="I125" i="2"/>
  <c r="H241" i="2"/>
  <c r="I241" i="2"/>
  <c r="U6" i="2" s="1"/>
  <c r="I132" i="2"/>
  <c r="H37" i="2"/>
  <c r="I164" i="2"/>
  <c r="I74" i="2"/>
  <c r="H76" i="2"/>
  <c r="I151" i="2"/>
  <c r="H151" i="2"/>
  <c r="I91" i="2"/>
  <c r="U4" i="2" s="1"/>
  <c r="H91" i="2"/>
  <c r="I114" i="2"/>
  <c r="I224" i="2"/>
  <c r="H224" i="2"/>
  <c r="I145" i="2"/>
  <c r="H138" i="2"/>
  <c r="I231" i="2"/>
  <c r="H231" i="2"/>
  <c r="I214" i="2"/>
  <c r="H214" i="2"/>
  <c r="K4" i="2"/>
  <c r="N4" i="2"/>
  <c r="I119" i="2"/>
  <c r="H119" i="2"/>
  <c r="I80" i="2"/>
  <c r="R6" i="2" s="1"/>
  <c r="I103" i="2"/>
  <c r="I220" i="2"/>
  <c r="I96" i="2"/>
  <c r="H28" i="2"/>
  <c r="H109" i="2"/>
  <c r="H158" i="2"/>
  <c r="H132" i="2"/>
  <c r="I67" i="2"/>
  <c r="N5" i="2" s="1"/>
  <c r="H62" i="2"/>
  <c r="R5" i="2" l="1"/>
  <c r="K5" i="2"/>
  <c r="R4" i="2"/>
  <c r="N6" i="2"/>
  <c r="K6" i="2"/>
</calcChain>
</file>

<file path=xl/sharedStrings.xml><?xml version="1.0" encoding="utf-8"?>
<sst xmlns="http://schemas.openxmlformats.org/spreadsheetml/2006/main" count="5384" uniqueCount="95">
  <si>
    <t>Site</t>
  </si>
  <si>
    <t>Patch</t>
  </si>
  <si>
    <t>Date</t>
  </si>
  <si>
    <t>Recording time</t>
  </si>
  <si>
    <t>Species</t>
  </si>
  <si>
    <t>Video #</t>
  </si>
  <si>
    <t>Port Gamble</t>
  </si>
  <si>
    <t>Habitat</t>
  </si>
  <si>
    <t>NE</t>
  </si>
  <si>
    <t>Bare</t>
  </si>
  <si>
    <t>starry</t>
  </si>
  <si>
    <t>stag</t>
  </si>
  <si>
    <t>m. gracilis</t>
  </si>
  <si>
    <t>hermit crab</t>
  </si>
  <si>
    <t>Height</t>
  </si>
  <si>
    <t>Low</t>
  </si>
  <si>
    <t>High</t>
  </si>
  <si>
    <t>Edge</t>
  </si>
  <si>
    <t>shiner</t>
  </si>
  <si>
    <t>stickle</t>
  </si>
  <si>
    <t>prickleback</t>
  </si>
  <si>
    <t>saddleback</t>
  </si>
  <si>
    <t>Eelgrass</t>
  </si>
  <si>
    <t>penpoint</t>
  </si>
  <si>
    <t>pipefish</t>
  </si>
  <si>
    <t>1 minute video</t>
  </si>
  <si>
    <t>36 second video</t>
  </si>
  <si>
    <t>NW</t>
  </si>
  <si>
    <t>clevelandia?</t>
  </si>
  <si>
    <t>turbidity is way up</t>
  </si>
  <si>
    <t>HUGE (relatively speaking)</t>
  </si>
  <si>
    <t>p. producta</t>
  </si>
  <si>
    <t>unid sculpin</t>
  </si>
  <si>
    <t>hippolyte</t>
  </si>
  <si>
    <t>Questions:</t>
  </si>
  <si>
    <t>2. If so, how do we directly compare video data to seine data?  Do we assume a fixed period of time per each seine?</t>
  </si>
  <si>
    <t>3. Or can we somehow pretend that 20 minutes of video over 1 m2 is equivalent to 1 minute of seining over 10 m2 and not bother normalizing anything?</t>
  </si>
  <si>
    <t>SE</t>
  </si>
  <si>
    <t>midshipman?</t>
  </si>
  <si>
    <t>unid flatfish</t>
  </si>
  <si>
    <t>1. Do we pool each 10-minute video series from each tide height/habitat/patch?  Yes</t>
  </si>
  <si>
    <t xml:space="preserve">Look at relative proportions of species in low-water video rather than subsampling seines or something. </t>
  </si>
  <si>
    <t>No.individuals assoc. w/structure</t>
  </si>
  <si>
    <t>Skokomish</t>
  </si>
  <si>
    <t>shore</t>
  </si>
  <si>
    <t>No. individuals total</t>
  </si>
  <si>
    <t>No. individuals not associated w/structure</t>
  </si>
  <si>
    <t>crangon</t>
  </si>
  <si>
    <t xml:space="preserve"> </t>
  </si>
  <si>
    <t>includes same pole-associated individuals as before</t>
  </si>
  <si>
    <t>Total</t>
  </si>
  <si>
    <t>Staghorn sculpin</t>
  </si>
  <si>
    <t># free</t>
  </si>
  <si>
    <t># structure</t>
  </si>
  <si>
    <t>Green shore crab</t>
  </si>
  <si>
    <t>Shiner perch</t>
  </si>
  <si>
    <t>Gunnel saddleback</t>
  </si>
  <si>
    <t>Hermit crab</t>
  </si>
  <si>
    <t>Crangon shrimp</t>
  </si>
  <si>
    <t>Metacarcinus gracilis</t>
  </si>
  <si>
    <t>Starry flounder</t>
  </si>
  <si>
    <t>interesting interaction w/kelp crab</t>
  </si>
  <si>
    <t>same individual away from pole</t>
  </si>
  <si>
    <t>Pugettia producta</t>
  </si>
  <si>
    <t>mids</t>
  </si>
  <si>
    <t>Plainfin midshipman</t>
  </si>
  <si>
    <t>Snake prickleback</t>
  </si>
  <si>
    <t>Stickleback</t>
  </si>
  <si>
    <t>Penpoint gunnel</t>
  </si>
  <si>
    <t>Pipefish</t>
  </si>
  <si>
    <t>Clevelandia goby</t>
  </si>
  <si>
    <t>Hippolytid shrimp</t>
  </si>
  <si>
    <t>lens obscured by eelgrass blade</t>
  </si>
  <si>
    <t>eelgrass blade in front of lens for much of the video</t>
  </si>
  <si>
    <t>stag?</t>
  </si>
  <si>
    <t>buried in sediment</t>
  </si>
  <si>
    <t xml:space="preserve">stag </t>
  </si>
  <si>
    <t>tubesnout(!!)</t>
  </si>
  <si>
    <t>Tubesnout</t>
  </si>
  <si>
    <t>Willapa</t>
  </si>
  <si>
    <t>ParcelA</t>
  </si>
  <si>
    <t>Visibility is unbelievably shitty, but these were the only videos available for this location.  Other days probably have similar turbidity problems.</t>
  </si>
  <si>
    <t>dungie</t>
  </si>
  <si>
    <t>Dungeness crab</t>
  </si>
  <si>
    <t>camera partially obscured by algae</t>
  </si>
  <si>
    <t>pipe</t>
  </si>
  <si>
    <t>camera partially obscured by eelgrass</t>
  </si>
  <si>
    <t>MidSands</t>
  </si>
  <si>
    <t>probably english sole, lbr</t>
  </si>
  <si>
    <t>Taylor</t>
  </si>
  <si>
    <t>Hight</t>
  </si>
  <si>
    <t>Abundance comparisons</t>
  </si>
  <si>
    <t>Video</t>
  </si>
  <si>
    <t>Seine</t>
  </si>
  <si>
    <t>Total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</si>
</sst>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206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14" fontId="0" fillId="0" borderId="0" xfId="0" applyNumberFormat="1" applyFill="1"/>
    <xf numFmtId="20" fontId="0" fillId="0" borderId="0" xfId="0" applyNumberFormat="1" applyFill="1"/>
    <xf numFmtId="0" fontId="3" fillId="0" borderId="0" xfId="0" applyFont="1" applyFill="1"/>
    <xf numFmtId="14" fontId="3" fillId="0" borderId="0" xfId="0" applyNumberFormat="1" applyFont="1" applyFill="1"/>
    <xf numFmtId="20" fontId="3" fillId="0" borderId="0" xfId="0" applyNumberFormat="1" applyFont="1" applyFill="1"/>
    <xf numFmtId="0" fontId="4" fillId="0" borderId="0" xfId="0" applyFont="1"/>
  </cellXfs>
  <cellStyles count="17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Summary!$K$3</c:f>
              <c:strCache>
                <c:ptCount val="1"/>
                <c:pt idx="0">
                  <c:v>Video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Summary!$N$4:$N$6</c:f>
                <c:numCache>
                  <c:formatCode>General</c:formatCode>
                  <c:ptCount val="3"/>
                  <c:pt idx="0">
                    <c:v>5.4475994057671198</c:v>
                  </c:pt>
                  <c:pt idx="1">
                    <c:v>4.286427042435629</c:v>
                  </c:pt>
                  <c:pt idx="2">
                    <c:v>3.1224989991991992</c:v>
                  </c:pt>
                </c:numCache>
              </c:numRef>
            </c:plus>
            <c:minus>
              <c:numRef>
                <c:f>Summary!$N$4:$N$6</c:f>
                <c:numCache>
                  <c:formatCode>General</c:formatCode>
                  <c:ptCount val="3"/>
                  <c:pt idx="0">
                    <c:v>5.4475994057671198</c:v>
                  </c:pt>
                  <c:pt idx="1">
                    <c:v>4.286427042435629</c:v>
                  </c:pt>
                  <c:pt idx="2">
                    <c:v>3.1224989991991992</c:v>
                  </c:pt>
                </c:numCache>
              </c:numRef>
            </c:minus>
          </c:errBars>
          <c:cat>
            <c:strRef>
              <c:f>Summary!$J$4:$J$6</c:f>
              <c:strCache>
                <c:ptCount val="3"/>
                <c:pt idx="0">
                  <c:v>Willapa</c:v>
                </c:pt>
                <c:pt idx="1">
                  <c:v>Skokomish</c:v>
                </c:pt>
                <c:pt idx="2">
                  <c:v>Port Gamble</c:v>
                </c:pt>
              </c:strCache>
            </c:strRef>
          </c:cat>
          <c:val>
            <c:numRef>
              <c:f>Summary!$K$4:$K$6</c:f>
              <c:numCache>
                <c:formatCode>General</c:formatCode>
                <c:ptCount val="3"/>
                <c:pt idx="0">
                  <c:v>14.375</c:v>
                </c:pt>
                <c:pt idx="1">
                  <c:v>29.888888888888889</c:v>
                </c:pt>
                <c:pt idx="2">
                  <c:v>31.5</c:v>
                </c:pt>
              </c:numCache>
            </c:numRef>
          </c:val>
        </c:ser>
        <c:ser>
          <c:idx val="1"/>
          <c:order val="1"/>
          <c:tx>
            <c:strRef>
              <c:f>Summary!$L$3</c:f>
              <c:strCache>
                <c:ptCount val="1"/>
                <c:pt idx="0">
                  <c:v>Seine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Summary!$O$4:$O$6</c:f>
                <c:numCache>
                  <c:formatCode>General</c:formatCode>
                  <c:ptCount val="3"/>
                  <c:pt idx="0">
                    <c:v>79.263480534261362</c:v>
                  </c:pt>
                  <c:pt idx="1">
                    <c:v>42.74242661197114</c:v>
                  </c:pt>
                  <c:pt idx="2">
                    <c:v>24.190406039829565</c:v>
                  </c:pt>
                </c:numCache>
              </c:numRef>
            </c:plus>
            <c:minus>
              <c:numRef>
                <c:f>Summary!$O$4:$O$6</c:f>
                <c:numCache>
                  <c:formatCode>General</c:formatCode>
                  <c:ptCount val="3"/>
                  <c:pt idx="0">
                    <c:v>79.263480534261362</c:v>
                  </c:pt>
                  <c:pt idx="1">
                    <c:v>42.74242661197114</c:v>
                  </c:pt>
                  <c:pt idx="2">
                    <c:v>24.190406039829565</c:v>
                  </c:pt>
                </c:numCache>
              </c:numRef>
            </c:minus>
          </c:errBars>
          <c:cat>
            <c:strRef>
              <c:f>Summary!$J$4:$J$6</c:f>
              <c:strCache>
                <c:ptCount val="3"/>
                <c:pt idx="0">
                  <c:v>Willapa</c:v>
                </c:pt>
                <c:pt idx="1">
                  <c:v>Skokomish</c:v>
                </c:pt>
                <c:pt idx="2">
                  <c:v>Port Gamble</c:v>
                </c:pt>
              </c:strCache>
            </c:strRef>
          </c:cat>
          <c:val>
            <c:numRef>
              <c:f>Summary!$L$4:$L$6</c:f>
              <c:numCache>
                <c:formatCode>General</c:formatCode>
                <c:ptCount val="3"/>
                <c:pt idx="0">
                  <c:v>267</c:v>
                </c:pt>
                <c:pt idx="1">
                  <c:v>138</c:v>
                </c:pt>
                <c:pt idx="2">
                  <c:v>145.88888888888889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142368"/>
        <c:axId val="380142760"/>
      </c:barChart>
      <c:catAx>
        <c:axId val="380142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0142760"/>
        <c:crosses val="autoZero"/>
        <c:auto val="1"/>
        <c:lblAlgn val="ctr"/>
        <c:lblOffset val="100"/>
        <c:noMultiLvlLbl val="0"/>
      </c:catAx>
      <c:valAx>
        <c:axId val="380142760"/>
        <c:scaling>
          <c:logBase val="1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abundance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014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Summary!$R$3</c:f>
              <c:strCache>
                <c:ptCount val="1"/>
                <c:pt idx="0">
                  <c:v>Video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Summary!$U$4:$U$6</c:f>
                <c:numCache>
                  <c:formatCode>General</c:formatCode>
                  <c:ptCount val="3"/>
                  <c:pt idx="0">
                    <c:v>6.6701627737688245</c:v>
                  </c:pt>
                  <c:pt idx="1">
                    <c:v>1.7728105208558365</c:v>
                  </c:pt>
                  <c:pt idx="2">
                    <c:v>3.2078222296115659</c:v>
                  </c:pt>
                </c:numCache>
              </c:numRef>
            </c:plus>
            <c:minus>
              <c:numRef>
                <c:f>Summary!$U$4:$U$6</c:f>
                <c:numCache>
                  <c:formatCode>General</c:formatCode>
                  <c:ptCount val="3"/>
                  <c:pt idx="0">
                    <c:v>6.6701627737688245</c:v>
                  </c:pt>
                  <c:pt idx="1">
                    <c:v>1.7728105208558365</c:v>
                  </c:pt>
                  <c:pt idx="2">
                    <c:v>3.2078222296115659</c:v>
                  </c:pt>
                </c:numCache>
              </c:numRef>
            </c:minus>
          </c:errBars>
          <c:cat>
            <c:strRef>
              <c:f>Summary!$Q$4:$Q$6</c:f>
              <c:strCache>
                <c:ptCount val="3"/>
                <c:pt idx="0">
                  <c:v>Bare</c:v>
                </c:pt>
                <c:pt idx="1">
                  <c:v>Edge</c:v>
                </c:pt>
                <c:pt idx="2">
                  <c:v>Eelgrass</c:v>
                </c:pt>
              </c:strCache>
            </c:strRef>
          </c:cat>
          <c:val>
            <c:numRef>
              <c:f>Summary!$R$4:$R$6</c:f>
              <c:numCache>
                <c:formatCode>General</c:formatCode>
                <c:ptCount val="3"/>
                <c:pt idx="0">
                  <c:v>17.25</c:v>
                </c:pt>
                <c:pt idx="1">
                  <c:v>36.5</c:v>
                </c:pt>
                <c:pt idx="2">
                  <c:v>22.888888888888889</c:v>
                </c:pt>
              </c:numCache>
            </c:numRef>
          </c:val>
        </c:ser>
        <c:ser>
          <c:idx val="1"/>
          <c:order val="1"/>
          <c:tx>
            <c:strRef>
              <c:f>Summary!$S$3</c:f>
              <c:strCache>
                <c:ptCount val="1"/>
                <c:pt idx="0">
                  <c:v>Seine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Summary!$V$4:$V$6</c:f>
                <c:numCache>
                  <c:formatCode>General</c:formatCode>
                  <c:ptCount val="3"/>
                  <c:pt idx="0">
                    <c:v>8.9556419172274087</c:v>
                  </c:pt>
                  <c:pt idx="1">
                    <c:v>53.157131660132002</c:v>
                  </c:pt>
                  <c:pt idx="2">
                    <c:v>63.154126691990854</c:v>
                  </c:pt>
                </c:numCache>
              </c:numRef>
            </c:plus>
            <c:minus>
              <c:numRef>
                <c:f>Summary!$V$4:$V$6</c:f>
                <c:numCache>
                  <c:formatCode>General</c:formatCode>
                  <c:ptCount val="3"/>
                  <c:pt idx="0">
                    <c:v>8.9556419172274087</c:v>
                  </c:pt>
                  <c:pt idx="1">
                    <c:v>53.157131660132002</c:v>
                  </c:pt>
                  <c:pt idx="2">
                    <c:v>63.154126691990854</c:v>
                  </c:pt>
                </c:numCache>
              </c:numRef>
            </c:minus>
          </c:errBars>
          <c:cat>
            <c:strRef>
              <c:f>Summary!$Q$4:$Q$6</c:f>
              <c:strCache>
                <c:ptCount val="3"/>
                <c:pt idx="0">
                  <c:v>Bare</c:v>
                </c:pt>
                <c:pt idx="1">
                  <c:v>Edge</c:v>
                </c:pt>
                <c:pt idx="2">
                  <c:v>Eelgrass</c:v>
                </c:pt>
              </c:strCache>
            </c:strRef>
          </c:cat>
          <c:val>
            <c:numRef>
              <c:f>Summary!$S$4:$S$6</c:f>
              <c:numCache>
                <c:formatCode>General</c:formatCode>
                <c:ptCount val="3"/>
                <c:pt idx="0">
                  <c:v>38.388888888888886</c:v>
                </c:pt>
                <c:pt idx="1">
                  <c:v>187.61111111111111</c:v>
                </c:pt>
                <c:pt idx="2">
                  <c:v>324.88888888888891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69080"/>
        <c:axId val="30369864"/>
      </c:barChart>
      <c:catAx>
        <c:axId val="30369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369864"/>
        <c:crosses val="autoZero"/>
        <c:auto val="1"/>
        <c:lblAlgn val="ctr"/>
        <c:lblOffset val="100"/>
        <c:noMultiLvlLbl val="0"/>
      </c:catAx>
      <c:valAx>
        <c:axId val="30369864"/>
        <c:scaling>
          <c:logBase val="10"/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abundance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369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7</xdr:row>
      <xdr:rowOff>25400</xdr:rowOff>
    </xdr:from>
    <xdr:to>
      <xdr:col>14</xdr:col>
      <xdr:colOff>508000</xdr:colOff>
      <xdr:row>21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25400</xdr:colOff>
      <xdr:row>7</xdr:row>
      <xdr:rowOff>25400</xdr:rowOff>
    </xdr:from>
    <xdr:to>
      <xdr:col>20</xdr:col>
      <xdr:colOff>469900</xdr:colOff>
      <xdr:row>21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hfunk\Desktop\Academics\Research\Higher%20Trophic%20Eelgrass\Beach%20Seining\seine.samples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ne.samples.csv"/>
    </sheetNames>
    <sheetDataSet>
      <sheetData sheetId="0">
        <row r="2">
          <cell r="L2">
            <v>12</v>
          </cell>
        </row>
        <row r="3">
          <cell r="L3">
            <v>17</v>
          </cell>
        </row>
        <row r="4">
          <cell r="L4">
            <v>308</v>
          </cell>
        </row>
        <row r="5">
          <cell r="L5">
            <v>937</v>
          </cell>
        </row>
        <row r="6">
          <cell r="L6">
            <v>152</v>
          </cell>
        </row>
        <row r="7">
          <cell r="L7">
            <v>724</v>
          </cell>
        </row>
        <row r="14">
          <cell r="L14">
            <v>18</v>
          </cell>
        </row>
        <row r="15">
          <cell r="L15">
            <v>8</v>
          </cell>
        </row>
        <row r="16">
          <cell r="L16">
            <v>52</v>
          </cell>
        </row>
        <row r="17">
          <cell r="L17">
            <v>77</v>
          </cell>
        </row>
        <row r="18">
          <cell r="L18">
            <v>54</v>
          </cell>
        </row>
        <row r="19">
          <cell r="L19">
            <v>253</v>
          </cell>
        </row>
        <row r="26">
          <cell r="L26">
            <v>41</v>
          </cell>
        </row>
        <row r="27">
          <cell r="L27">
            <v>60</v>
          </cell>
        </row>
        <row r="28">
          <cell r="L28">
            <v>475</v>
          </cell>
        </row>
        <row r="29">
          <cell r="L29">
            <v>317</v>
          </cell>
        </row>
        <row r="30">
          <cell r="L30">
            <v>1115</v>
          </cell>
        </row>
        <row r="31">
          <cell r="L31">
            <v>186</v>
          </cell>
        </row>
        <row r="38">
          <cell r="L38">
            <v>11</v>
          </cell>
        </row>
        <row r="39">
          <cell r="L39">
            <v>7</v>
          </cell>
        </row>
        <row r="40">
          <cell r="L40">
            <v>30</v>
          </cell>
        </row>
        <row r="41">
          <cell r="L41">
            <v>89</v>
          </cell>
        </row>
        <row r="42">
          <cell r="L42">
            <v>550</v>
          </cell>
        </row>
        <row r="43">
          <cell r="L43">
            <v>626</v>
          </cell>
        </row>
        <row r="44">
          <cell r="L44">
            <v>19</v>
          </cell>
        </row>
        <row r="45">
          <cell r="L45">
            <v>26</v>
          </cell>
        </row>
        <row r="46">
          <cell r="L46">
            <v>57</v>
          </cell>
        </row>
        <row r="47">
          <cell r="L47">
            <v>66</v>
          </cell>
        </row>
        <row r="48">
          <cell r="L48">
            <v>86</v>
          </cell>
        </row>
        <row r="49">
          <cell r="L49">
            <v>204</v>
          </cell>
        </row>
        <row r="50">
          <cell r="L50">
            <v>26</v>
          </cell>
        </row>
        <row r="51">
          <cell r="L51">
            <v>28</v>
          </cell>
        </row>
        <row r="52">
          <cell r="L52">
            <v>123</v>
          </cell>
        </row>
        <row r="53">
          <cell r="L53">
            <v>101</v>
          </cell>
        </row>
        <row r="54">
          <cell r="L54">
            <v>119</v>
          </cell>
        </row>
        <row r="55">
          <cell r="L55">
            <v>316</v>
          </cell>
        </row>
        <row r="56">
          <cell r="L56">
            <v>139</v>
          </cell>
        </row>
        <row r="57">
          <cell r="L57">
            <v>127</v>
          </cell>
        </row>
        <row r="58">
          <cell r="L58">
            <v>117</v>
          </cell>
        </row>
        <row r="59">
          <cell r="L59">
            <v>103</v>
          </cell>
        </row>
        <row r="60">
          <cell r="L60">
            <v>287</v>
          </cell>
        </row>
        <row r="61">
          <cell r="L61">
            <v>276</v>
          </cell>
        </row>
        <row r="62">
          <cell r="L62">
            <v>32</v>
          </cell>
        </row>
        <row r="63">
          <cell r="L63">
            <v>16</v>
          </cell>
        </row>
        <row r="64">
          <cell r="L64">
            <v>331</v>
          </cell>
        </row>
        <row r="65">
          <cell r="L65">
            <v>24</v>
          </cell>
        </row>
        <row r="66">
          <cell r="L66">
            <v>183</v>
          </cell>
        </row>
        <row r="67">
          <cell r="L67">
            <v>271</v>
          </cell>
        </row>
        <row r="68">
          <cell r="L68">
            <v>61</v>
          </cell>
        </row>
        <row r="69">
          <cell r="L69">
            <v>43</v>
          </cell>
        </row>
        <row r="70">
          <cell r="L70">
            <v>85</v>
          </cell>
        </row>
        <row r="71">
          <cell r="L71">
            <v>85</v>
          </cell>
        </row>
        <row r="72">
          <cell r="L72">
            <v>168</v>
          </cell>
        </row>
        <row r="73">
          <cell r="L73">
            <v>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7"/>
  <sheetViews>
    <sheetView topLeftCell="I1" workbookViewId="0">
      <pane ySplit="1" topLeftCell="A2" activePane="bottomLeft" state="frozen"/>
      <selection pane="bottomLeft" activeCell="O27" sqref="O27"/>
    </sheetView>
  </sheetViews>
  <sheetFormatPr defaultColWidth="11" defaultRowHeight="15.75" x14ac:dyDescent="0.25"/>
  <sheetData>
    <row r="1" spans="1:22" x14ac:dyDescent="0.25">
      <c r="A1" t="s">
        <v>0</v>
      </c>
      <c r="B1" t="s">
        <v>1</v>
      </c>
      <c r="C1" t="s">
        <v>7</v>
      </c>
      <c r="D1" t="s">
        <v>14</v>
      </c>
      <c r="E1" t="s">
        <v>4</v>
      </c>
      <c r="F1" t="s">
        <v>50</v>
      </c>
      <c r="G1" t="s">
        <v>52</v>
      </c>
      <c r="H1" t="s">
        <v>53</v>
      </c>
      <c r="I1" t="s">
        <v>94</v>
      </c>
    </row>
    <row r="2" spans="1:22" x14ac:dyDescent="0.25">
      <c r="A2" t="s">
        <v>79</v>
      </c>
      <c r="B2" t="s">
        <v>80</v>
      </c>
      <c r="C2" t="s">
        <v>9</v>
      </c>
      <c r="D2" t="s">
        <v>15</v>
      </c>
      <c r="E2" t="s">
        <v>55</v>
      </c>
      <c r="F2">
        <v>1</v>
      </c>
      <c r="G2">
        <v>1</v>
      </c>
      <c r="H2">
        <f>F2-G2</f>
        <v>0</v>
      </c>
      <c r="I2">
        <v>1</v>
      </c>
      <c r="K2" t="s">
        <v>91</v>
      </c>
    </row>
    <row r="3" spans="1:22" x14ac:dyDescent="0.25">
      <c r="K3" t="s">
        <v>92</v>
      </c>
      <c r="L3" t="s">
        <v>93</v>
      </c>
      <c r="N3" t="s">
        <v>92</v>
      </c>
      <c r="O3" t="s">
        <v>93</v>
      </c>
      <c r="R3" t="s">
        <v>92</v>
      </c>
      <c r="S3" t="s">
        <v>93</v>
      </c>
      <c r="U3" t="s">
        <v>92</v>
      </c>
      <c r="V3" t="s">
        <v>93</v>
      </c>
    </row>
    <row r="4" spans="1:22" x14ac:dyDescent="0.25">
      <c r="A4" t="s">
        <v>79</v>
      </c>
      <c r="B4" t="s">
        <v>80</v>
      </c>
      <c r="C4" t="s">
        <v>9</v>
      </c>
      <c r="D4" t="s">
        <v>16</v>
      </c>
      <c r="E4" t="s">
        <v>55</v>
      </c>
      <c r="F4">
        <f>'Raw counts'!I789+'Raw counts'!I791+'Raw counts'!I795</f>
        <v>19</v>
      </c>
      <c r="G4">
        <f>'Raw counts'!K789+'Raw counts'!K791+'Raw counts'!K795</f>
        <v>19</v>
      </c>
      <c r="H4">
        <f t="shared" ref="H4:H6" si="0">F4-G4</f>
        <v>0</v>
      </c>
      <c r="I4">
        <f>SUM(G4:G6)</f>
        <v>25</v>
      </c>
      <c r="J4" t="s">
        <v>79</v>
      </c>
      <c r="K4" s="7">
        <f>AVERAGE(I2,I8,I13,I18,I23,I33,I41,I47)</f>
        <v>14.375</v>
      </c>
      <c r="L4">
        <f>AVERAGE([1]seine.samples.csv!$L$2:$L$7,[1]seine.samples.csv!$L$14:$L$19,[1]seine.samples.csv!$L$26:$L$31)</f>
        <v>267</v>
      </c>
      <c r="M4" t="s">
        <v>79</v>
      </c>
      <c r="N4" s="7">
        <f>_xlfn.STDEV.S(I2,I8,I13,I18,I23,I33,I41,I47)/SQRT(COUNT(I2,I8,I13,I18,I23,I33,I41,I47))</f>
        <v>5.4475994057671198</v>
      </c>
      <c r="O4">
        <f>_xlfn.STDEV.S([1]seine.samples.csv!$L$2:$L$7,[1]seine.samples.csv!$L$14:$L$19,[1]seine.samples.csv!$L$26:$L$31)/SQRT(COUNT([1]seine.samples.csv!$L$2:$L$7,[1]seine.samples.csv!$L$14:$L$19,[1]seine.samples.csv!$L$26:$L$31))</f>
        <v>79.263480534261362</v>
      </c>
      <c r="Q4" t="s">
        <v>9</v>
      </c>
      <c r="R4">
        <f>AVERAGE(I2,I18,I41,I52,I91,I125,I164,I214)</f>
        <v>17.25</v>
      </c>
      <c r="S4">
        <f>AVERAGE([1]seine.samples.csv!$L$2:$L$3,[1]seine.samples.csv!$L$14:$L$15,[1]seine.samples.csv!$L$26:$L$27,[1]seine.samples.csv!$L$38:$L$39,[1]seine.samples.csv!$L$44:$L$45,[1]seine.samples.csv!$L$50:$L$51,[1]seine.samples.csv!$L$56:$L$57,[1]seine.samples.csv!$L$62:$L$63,[1]seine.samples.csv!$L$68:$L$69)</f>
        <v>38.388888888888886</v>
      </c>
      <c r="T4" t="s">
        <v>9</v>
      </c>
      <c r="U4">
        <f>_xlfn.STDEV.S(I2,I18,I41,I52,I91,I125,I164,I214)/SQRT(COUNT(I2,I18,I41,I52,I91,I125,I164,I214))</f>
        <v>6.6701627737688245</v>
      </c>
      <c r="V4">
        <f>_xlfn.STDEV.S([1]seine.samples.csv!$L$2:$L$3,[1]seine.samples.csv!$L$14:$L$15,[1]seine.samples.csv!$L$26:$L$27,[1]seine.samples.csv!$L$38:$L$39,[1]seine.samples.csv!$L$44:$L$45,[1]seine.samples.csv!$L$50:$L$51,[1]seine.samples.csv!$L$56:$L$57,[1]seine.samples.csv!$L$62:$L$63,[1]seine.samples.csv!$L$68:$L$69)/SQRT(COUNT([1]seine.samples.csv!$L$2:$L$3,[1]seine.samples.csv!$L$14:$L$15,[1]seine.samples.csv!$L$26:$L$27,[1]seine.samples.csv!$L$38:$L$39,[1]seine.samples.csv!$L$44:$L$45,[1]seine.samples.csv!$L$50:$L$51,[1]seine.samples.csv!$L$56:$L$57,[1]seine.samples.csv!$L$62:$L$63,[1]seine.samples.csv!$L$68:$L$69))</f>
        <v>8.9556419172274087</v>
      </c>
    </row>
    <row r="5" spans="1:22" x14ac:dyDescent="0.25">
      <c r="A5" t="s">
        <v>79</v>
      </c>
      <c r="B5" t="s">
        <v>80</v>
      </c>
      <c r="C5" t="s">
        <v>9</v>
      </c>
      <c r="D5" t="s">
        <v>16</v>
      </c>
      <c r="E5" t="s">
        <v>67</v>
      </c>
      <c r="F5">
        <f>'Raw counts'!I790+'Raw counts'!I796</f>
        <v>5</v>
      </c>
      <c r="G5">
        <f>'Raw counts'!K790+'Raw counts'!K796</f>
        <v>5</v>
      </c>
      <c r="H5">
        <f t="shared" si="0"/>
        <v>0</v>
      </c>
      <c r="J5" t="s">
        <v>43</v>
      </c>
      <c r="K5">
        <f>AVERAGE(I52,I67,I80,I91,I103,I114,I125,I138,I151)</f>
        <v>29.888888888888889</v>
      </c>
      <c r="L5">
        <f>AVERAGE([1]seine.samples.csv!$L$38:$L$55)</f>
        <v>138</v>
      </c>
      <c r="M5" t="s">
        <v>43</v>
      </c>
      <c r="N5">
        <f>_xlfn.STDEV.S(I52,I67,I80,I91,I103,I114,I125,I138,I151)/SQRT(COUNT(I52,I67,I80,I91,I103,I114,I125,I138,I151))</f>
        <v>4.286427042435629</v>
      </c>
      <c r="O5">
        <f>_xlfn.STDEV.S([1]seine.samples.csv!$L$38:$L$55)/SQRT(COUNT([1]seine.samples.csv!$L$38:$L$55))</f>
        <v>42.74242661197114</v>
      </c>
      <c r="Q5" t="s">
        <v>17</v>
      </c>
      <c r="R5">
        <f>AVERAGE(I8,I23,I67,I103,I138,I179,I224,I259)</f>
        <v>36.5</v>
      </c>
      <c r="S5" s="7">
        <f>AVERAGE([1]seine.samples.csv!$L$4:$L$5,[1]seine.samples.csv!$L$16:$L$17,[1]seine.samples.csv!$L$28:$L$29,[1]seine.samples.csv!$L$40:$L$41,[1]seine.samples.csv!$L$46:$L$47,[1]seine.samples.csv!$L$52:$L$53,[1]seine.samples.csv!$L$58:$L$59,[1]seine.samples.csv!$L$64:$L$65,[1]seine.samples.csv!$L$70:$L$71)</f>
        <v>187.61111111111111</v>
      </c>
      <c r="T5" t="s">
        <v>17</v>
      </c>
      <c r="U5">
        <f>_xlfn.STDEV.S(I8,I23,I67,I103,I138,I179,I224,I259)/SQRT(COUNT(I8,I23,I67,I103,I138,I179,I224,I259))</f>
        <v>1.7728105208558365</v>
      </c>
      <c r="V5" s="7">
        <f>_xlfn.STDEV.S([1]seine.samples.csv!$L$4:$L$5,[1]seine.samples.csv!$L$16:$L$17,[1]seine.samples.csv!$L$28:$L$29,[1]seine.samples.csv!$L$40:$L$41,[1]seine.samples.csv!$L$46:$L$47,[1]seine.samples.csv!$L$52:$L$53,[1]seine.samples.csv!$L$58:$L$59,[1]seine.samples.csv!$L$64:$L$65,[1]seine.samples.csv!$L$70:$L$71)/SQRT(COUNT([1]seine.samples.csv!$L$4:$L$5,[1]seine.samples.csv!$L$16:$L$17,[1]seine.samples.csv!$L$28:$L$29,[1]seine.samples.csv!$L$40:$L$41,[1]seine.samples.csv!$L$46:$L$47,[1]seine.samples.csv!$L$52:$L$53,[1]seine.samples.csv!$L$58:$L$59,[1]seine.samples.csv!$L$64:$L$65,[1]seine.samples.csv!$L$70:$L$71))</f>
        <v>53.157131660132002</v>
      </c>
    </row>
    <row r="6" spans="1:22" x14ac:dyDescent="0.25">
      <c r="A6" t="s">
        <v>79</v>
      </c>
      <c r="B6" t="s">
        <v>80</v>
      </c>
      <c r="C6" t="s">
        <v>9</v>
      </c>
      <c r="D6" t="s">
        <v>16</v>
      </c>
      <c r="E6" t="s">
        <v>83</v>
      </c>
      <c r="F6">
        <f>'Raw counts'!I797</f>
        <v>1</v>
      </c>
      <c r="G6">
        <f>'Raw counts'!K797</f>
        <v>1</v>
      </c>
      <c r="H6">
        <f t="shared" si="0"/>
        <v>0</v>
      </c>
      <c r="J6" t="s">
        <v>6</v>
      </c>
      <c r="K6">
        <f>AVERAGE(I164,I179,I196,I214,I224,I241,I259,I275)</f>
        <v>31.5</v>
      </c>
      <c r="L6">
        <f>AVERAGE([1]seine.samples.csv!$L$56:$L$73)</f>
        <v>145.88888888888889</v>
      </c>
      <c r="M6" t="s">
        <v>6</v>
      </c>
      <c r="N6">
        <f>_xlfn.STDEV.S(I164,I179,I196,I214,I224,I241,I259,I275)/SQRT(COUNT(I164,I179,I196,I214,I224,I241,I259,I275))</f>
        <v>3.1224989991991992</v>
      </c>
      <c r="O6">
        <f>_xlfn.STDEV.S([1]seine.samples.csv!$L$56:$L$73)/SQRT(COUNT([1]seine.samples.csv!$L$56:$L$73))</f>
        <v>24.190406039829565</v>
      </c>
      <c r="Q6" t="s">
        <v>22</v>
      </c>
      <c r="R6">
        <f>AVERAGE(I13,I33,I47,I80,I114,I151,I196,I241,I275)</f>
        <v>22.888888888888889</v>
      </c>
      <c r="S6">
        <f>AVERAGE([1]seine.samples.csv!$L$72:$L$73,[1]seine.samples.csv!$L$66:$L$67,[1]seine.samples.csv!$L$60:$L$61,[1]seine.samples.csv!$L$54:$L$55,[1]seine.samples.csv!$L$48:$L$49,[1]seine.samples.csv!$L$42:$L$43,[1]seine.samples.csv!$L$30:$L$31,[1]seine.samples.csv!$L$18:$L$19,[1]seine.samples.csv!$L$6:$L$7)</f>
        <v>324.88888888888891</v>
      </c>
      <c r="T6" t="s">
        <v>22</v>
      </c>
      <c r="U6">
        <f>_xlfn.STDEV.S(I13,I33,I47,I80,I114,I151,I196,I241,I275)/SQRT(COUNT(I13,I33,I47,I80,I114,I151,I196,I241,I275))</f>
        <v>3.2078222296115659</v>
      </c>
      <c r="V6">
        <f>_xlfn.STDEV.S([1]seine.samples.csv!$L$72:$L$73,[1]seine.samples.csv!$L$66:$L$67,[1]seine.samples.csv!$L$60:$L$61,[1]seine.samples.csv!$L$54:$L$55,[1]seine.samples.csv!$L$48:$L$49,[1]seine.samples.csv!$L$42:$L$43,[1]seine.samples.csv!$L$30:$L$31,[1]seine.samples.csv!$L$18:$L$19,[1]seine.samples.csv!$L$6:$L$7)/SQRT(COUNT([1]seine.samples.csv!$L$72:$L$73,[1]seine.samples.csv!$L$66:$L$67,[1]seine.samples.csv!$L$60:$L$61,[1]seine.samples.csv!$L$54:$L$55,[1]seine.samples.csv!$L$48:$L$49,[1]seine.samples.csv!$L$42:$L$43,[1]seine.samples.csv!$L$30:$L$31,[1]seine.samples.csv!$L$18:$L$19,[1]seine.samples.csv!$L$6:$L$7))</f>
        <v>63.154126691990854</v>
      </c>
    </row>
    <row r="8" spans="1:22" x14ac:dyDescent="0.25">
      <c r="A8" t="s">
        <v>79</v>
      </c>
      <c r="B8" t="s">
        <v>80</v>
      </c>
      <c r="C8" t="s">
        <v>17</v>
      </c>
      <c r="D8" t="s">
        <v>15</v>
      </c>
      <c r="E8" t="s">
        <v>55</v>
      </c>
      <c r="F8">
        <f>'Raw counts'!I800+'Raw counts'!I801+'Raw counts'!I803+'Raw counts'!I804+'Raw counts'!I807+'Raw counts'!I808</f>
        <v>40</v>
      </c>
      <c r="G8">
        <f>'Raw counts'!K800+'Raw counts'!K801+'Raw counts'!K803+'Raw counts'!K804+'Raw counts'!K807+'Raw counts'!K808</f>
        <v>40</v>
      </c>
      <c r="H8">
        <f>F8-G8</f>
        <v>0</v>
      </c>
      <c r="I8">
        <v>40</v>
      </c>
    </row>
    <row r="10" spans="1:22" x14ac:dyDescent="0.25">
      <c r="A10" t="s">
        <v>79</v>
      </c>
      <c r="B10" t="s">
        <v>80</v>
      </c>
      <c r="C10" t="s">
        <v>17</v>
      </c>
      <c r="D10" t="s">
        <v>16</v>
      </c>
      <c r="E10" t="s">
        <v>55</v>
      </c>
      <c r="F10">
        <f>'Raw counts'!I814+'Raw counts'!I815</f>
        <v>4</v>
      </c>
      <c r="G10">
        <v>4</v>
      </c>
      <c r="H10">
        <f t="shared" ref="H10:H14" si="1">F10-G10</f>
        <v>0</v>
      </c>
      <c r="I10">
        <f>SUM(G10:G11)</f>
        <v>7</v>
      </c>
    </row>
    <row r="11" spans="1:22" x14ac:dyDescent="0.25">
      <c r="A11" t="s">
        <v>79</v>
      </c>
      <c r="B11" t="s">
        <v>80</v>
      </c>
      <c r="C11" t="s">
        <v>17</v>
      </c>
      <c r="D11" t="s">
        <v>16</v>
      </c>
      <c r="E11" t="s">
        <v>67</v>
      </c>
      <c r="F11">
        <v>3</v>
      </c>
      <c r="G11">
        <v>3</v>
      </c>
      <c r="H11">
        <f t="shared" si="1"/>
        <v>0</v>
      </c>
    </row>
    <row r="13" spans="1:22" x14ac:dyDescent="0.25">
      <c r="A13" t="s">
        <v>79</v>
      </c>
      <c r="B13" t="s">
        <v>80</v>
      </c>
      <c r="C13" t="s">
        <v>22</v>
      </c>
      <c r="D13" t="s">
        <v>15</v>
      </c>
      <c r="E13" t="s">
        <v>69</v>
      </c>
      <c r="F13">
        <f>'Raw counts'!I822</f>
        <v>1</v>
      </c>
      <c r="G13">
        <f>'Raw counts'!K822</f>
        <v>1</v>
      </c>
      <c r="H13">
        <f t="shared" si="1"/>
        <v>0</v>
      </c>
      <c r="I13">
        <f>SUM(G13:G14)</f>
        <v>13</v>
      </c>
    </row>
    <row r="14" spans="1:22" x14ac:dyDescent="0.25">
      <c r="A14" t="s">
        <v>79</v>
      </c>
      <c r="B14" t="s">
        <v>80</v>
      </c>
      <c r="C14" t="s">
        <v>22</v>
      </c>
      <c r="D14" t="s">
        <v>15</v>
      </c>
      <c r="E14" t="s">
        <v>55</v>
      </c>
      <c r="F14">
        <f>'Raw counts'!I825+'Raw counts'!I826+'Raw counts'!I827+'Raw counts'!I829+'Raw counts'!I830</f>
        <v>12</v>
      </c>
      <c r="G14">
        <f>'Raw counts'!K825+'Raw counts'!K826+'Raw counts'!K827+'Raw counts'!K829+'Raw counts'!K830</f>
        <v>12</v>
      </c>
      <c r="H14">
        <f t="shared" si="1"/>
        <v>0</v>
      </c>
    </row>
    <row r="16" spans="1:22" x14ac:dyDescent="0.25">
      <c r="A16" t="s">
        <v>79</v>
      </c>
      <c r="B16" t="s">
        <v>80</v>
      </c>
      <c r="C16" t="s">
        <v>22</v>
      </c>
      <c r="D16" t="s">
        <v>16</v>
      </c>
      <c r="E16" t="s">
        <v>55</v>
      </c>
      <c r="F16">
        <f>'Raw counts'!I834+'Raw counts'!I841</f>
        <v>4</v>
      </c>
      <c r="G16">
        <f>'Raw counts'!K834+'Raw counts'!K841</f>
        <v>4</v>
      </c>
      <c r="H16">
        <f>F16-G16</f>
        <v>0</v>
      </c>
      <c r="I16">
        <v>4</v>
      </c>
    </row>
    <row r="18" spans="1:9" x14ac:dyDescent="0.25">
      <c r="A18" t="s">
        <v>79</v>
      </c>
      <c r="B18" t="s">
        <v>87</v>
      </c>
      <c r="C18" t="s">
        <v>9</v>
      </c>
      <c r="D18" t="s">
        <v>15</v>
      </c>
      <c r="E18" t="s">
        <v>83</v>
      </c>
      <c r="F18">
        <v>1</v>
      </c>
      <c r="G18">
        <v>1</v>
      </c>
      <c r="H18">
        <f t="shared" ref="H18" si="2">F18-G18</f>
        <v>0</v>
      </c>
      <c r="I18">
        <v>2</v>
      </c>
    </row>
    <row r="19" spans="1:9" x14ac:dyDescent="0.25">
      <c r="A19" t="s">
        <v>79</v>
      </c>
      <c r="B19" t="s">
        <v>87</v>
      </c>
      <c r="C19" t="s">
        <v>9</v>
      </c>
      <c r="D19" t="s">
        <v>15</v>
      </c>
      <c r="E19" t="s">
        <v>55</v>
      </c>
      <c r="F19">
        <v>1</v>
      </c>
      <c r="G19">
        <v>1</v>
      </c>
      <c r="H19">
        <f>F19-G19</f>
        <v>0</v>
      </c>
    </row>
    <row r="21" spans="1:9" x14ac:dyDescent="0.25">
      <c r="A21" t="s">
        <v>79</v>
      </c>
      <c r="B21" t="s">
        <v>87</v>
      </c>
      <c r="C21" t="s">
        <v>9</v>
      </c>
      <c r="D21" t="s">
        <v>16</v>
      </c>
      <c r="E21" t="s">
        <v>83</v>
      </c>
      <c r="F21">
        <f>'Raw counts'!I860+'Raw counts'!I862</f>
        <v>2</v>
      </c>
      <c r="G21">
        <f>'Raw counts'!K860+'Raw counts'!K862</f>
        <v>1</v>
      </c>
      <c r="H21">
        <f>F21-G21</f>
        <v>1</v>
      </c>
      <c r="I21">
        <v>1</v>
      </c>
    </row>
    <row r="23" spans="1:9" x14ac:dyDescent="0.25">
      <c r="A23" t="s">
        <v>79</v>
      </c>
      <c r="B23" t="s">
        <v>87</v>
      </c>
      <c r="C23" t="s">
        <v>17</v>
      </c>
      <c r="D23" t="s">
        <v>15</v>
      </c>
      <c r="E23" s="1" t="s">
        <v>83</v>
      </c>
      <c r="F23">
        <f>'Raw counts'!I870</f>
        <v>2</v>
      </c>
      <c r="G23">
        <f>'Raw counts'!K870</f>
        <v>2</v>
      </c>
      <c r="H23">
        <f t="shared" ref="H23:H48" si="3">F23-G23</f>
        <v>0</v>
      </c>
      <c r="I23">
        <f>SUM(G23:G26)</f>
        <v>36</v>
      </c>
    </row>
    <row r="24" spans="1:9" x14ac:dyDescent="0.25">
      <c r="A24" t="s">
        <v>79</v>
      </c>
      <c r="B24" t="s">
        <v>87</v>
      </c>
      <c r="C24" t="s">
        <v>17</v>
      </c>
      <c r="D24" t="s">
        <v>15</v>
      </c>
      <c r="E24" s="1" t="s">
        <v>55</v>
      </c>
      <c r="F24">
        <f>'Raw counts'!I871+'Raw counts'!I877</f>
        <v>21</v>
      </c>
      <c r="G24">
        <f>'Raw counts'!K871+'Raw counts'!K877</f>
        <v>21</v>
      </c>
      <c r="H24">
        <f t="shared" si="3"/>
        <v>0</v>
      </c>
    </row>
    <row r="25" spans="1:9" x14ac:dyDescent="0.25">
      <c r="A25" t="s">
        <v>79</v>
      </c>
      <c r="B25" t="s">
        <v>87</v>
      </c>
      <c r="C25" t="s">
        <v>17</v>
      </c>
      <c r="D25" t="s">
        <v>15</v>
      </c>
      <c r="E25" s="1" t="s">
        <v>51</v>
      </c>
      <c r="F25">
        <f>'Raw counts'!I872+'Raw counts'!I873+'Raw counts'!I874+'Raw counts'!I878+'Raw counts'!I881</f>
        <v>10</v>
      </c>
      <c r="G25">
        <f>'Raw counts'!K872+'Raw counts'!K873+'Raw counts'!K874+'Raw counts'!K878+'Raw counts'!K881</f>
        <v>9</v>
      </c>
      <c r="H25">
        <f t="shared" si="3"/>
        <v>1</v>
      </c>
    </row>
    <row r="26" spans="1:9" x14ac:dyDescent="0.25">
      <c r="A26" t="s">
        <v>79</v>
      </c>
      <c r="B26" t="s">
        <v>87</v>
      </c>
      <c r="C26" t="s">
        <v>17</v>
      </c>
      <c r="D26" t="s">
        <v>15</v>
      </c>
      <c r="E26" s="1" t="s">
        <v>39</v>
      </c>
      <c r="F26">
        <f>'Raw counts'!I880+'Raw counts'!I879+'Raw counts'!I875</f>
        <v>4</v>
      </c>
      <c r="G26">
        <f>'Raw counts'!K880+'Raw counts'!K879+'Raw counts'!K875</f>
        <v>4</v>
      </c>
      <c r="H26">
        <f t="shared" si="3"/>
        <v>0</v>
      </c>
    </row>
    <row r="27" spans="1:9" x14ac:dyDescent="0.25">
      <c r="E27" s="1"/>
    </row>
    <row r="28" spans="1:9" x14ac:dyDescent="0.25">
      <c r="A28" t="s">
        <v>79</v>
      </c>
      <c r="B28" t="s">
        <v>87</v>
      </c>
      <c r="C28" t="s">
        <v>17</v>
      </c>
      <c r="D28" t="s">
        <v>16</v>
      </c>
      <c r="E28" s="1" t="s">
        <v>83</v>
      </c>
      <c r="F28">
        <f>'Raw counts'!I883+'Raw counts'!I887+'Raw counts'!I890+'Raw counts'!I891+'Raw counts'!I894+'Raw counts'!I896</f>
        <v>9</v>
      </c>
      <c r="G28">
        <f>'Raw counts'!K883+'Raw counts'!K887+'Raw counts'!K890+'Raw counts'!K891+'Raw counts'!K894+'Raw counts'!K896</f>
        <v>6</v>
      </c>
      <c r="H28">
        <f t="shared" si="3"/>
        <v>3</v>
      </c>
      <c r="I28">
        <f>SUM(G28:G31)</f>
        <v>20</v>
      </c>
    </row>
    <row r="29" spans="1:9" x14ac:dyDescent="0.25">
      <c r="A29" t="s">
        <v>79</v>
      </c>
      <c r="B29" t="s">
        <v>87</v>
      </c>
      <c r="C29" t="s">
        <v>17</v>
      </c>
      <c r="D29" t="s">
        <v>16</v>
      </c>
      <c r="E29" s="1" t="s">
        <v>55</v>
      </c>
      <c r="F29">
        <f>'Raw counts'!I899+'Raw counts'!I884</f>
        <v>2</v>
      </c>
      <c r="G29">
        <f>'Raw counts'!K899+'Raw counts'!K884</f>
        <v>2</v>
      </c>
      <c r="H29">
        <f t="shared" si="3"/>
        <v>0</v>
      </c>
    </row>
    <row r="30" spans="1:9" x14ac:dyDescent="0.25">
      <c r="A30" t="s">
        <v>79</v>
      </c>
      <c r="B30" t="s">
        <v>87</v>
      </c>
      <c r="C30" t="s">
        <v>17</v>
      </c>
      <c r="D30" t="s">
        <v>16</v>
      </c>
      <c r="E30" s="1" t="s">
        <v>51</v>
      </c>
      <c r="F30">
        <f>'Raw counts'!I885+'Raw counts'!I886+'Raw counts'!I888+'Raw counts'!I892+'Raw counts'!I893+'Raw counts'!I898</f>
        <v>9</v>
      </c>
      <c r="G30">
        <f>'Raw counts'!K885+'Raw counts'!K886+'Raw counts'!K888+'Raw counts'!K892+'Raw counts'!K893+'Raw counts'!K898</f>
        <v>9</v>
      </c>
      <c r="H30">
        <f t="shared" si="3"/>
        <v>0</v>
      </c>
    </row>
    <row r="31" spans="1:9" x14ac:dyDescent="0.25">
      <c r="A31" t="s">
        <v>79</v>
      </c>
      <c r="B31" t="s">
        <v>87</v>
      </c>
      <c r="C31" t="s">
        <v>17</v>
      </c>
      <c r="D31" t="s">
        <v>16</v>
      </c>
      <c r="E31" s="1" t="s">
        <v>39</v>
      </c>
      <c r="F31">
        <f>'Raw counts'!I897+'Raw counts'!I895+'Raw counts'!I889</f>
        <v>3</v>
      </c>
      <c r="G31">
        <f>'Raw counts'!K897+'Raw counts'!K895+'Raw counts'!K889</f>
        <v>3</v>
      </c>
      <c r="H31">
        <f t="shared" si="3"/>
        <v>0</v>
      </c>
    </row>
    <row r="32" spans="1:9" x14ac:dyDescent="0.25">
      <c r="E32" s="1"/>
    </row>
    <row r="33" spans="1:9" x14ac:dyDescent="0.25">
      <c r="A33" t="s">
        <v>79</v>
      </c>
      <c r="B33" t="s">
        <v>87</v>
      </c>
      <c r="C33" t="s">
        <v>22</v>
      </c>
      <c r="D33" t="s">
        <v>15</v>
      </c>
      <c r="E33" s="1" t="s">
        <v>55</v>
      </c>
      <c r="F33">
        <f>'Raw counts'!I901+'Raw counts'!I902+'Raw counts'!I904+'Raw counts'!I905+'Raw counts'!I907+'Raw counts'!I909</f>
        <v>9</v>
      </c>
      <c r="G33">
        <f>'Raw counts'!K901+'Raw counts'!K902+'Raw counts'!K904+'Raw counts'!K905+'Raw counts'!K907+'Raw counts'!K909</f>
        <v>9</v>
      </c>
      <c r="H33">
        <f t="shared" si="3"/>
        <v>0</v>
      </c>
      <c r="I33">
        <f>SUM(G33:G35)</f>
        <v>12</v>
      </c>
    </row>
    <row r="34" spans="1:9" x14ac:dyDescent="0.25">
      <c r="A34" t="s">
        <v>79</v>
      </c>
      <c r="B34" t="s">
        <v>87</v>
      </c>
      <c r="C34" t="s">
        <v>22</v>
      </c>
      <c r="D34" t="s">
        <v>15</v>
      </c>
      <c r="E34" s="1" t="s">
        <v>83</v>
      </c>
      <c r="F34">
        <f>'Raw counts'!I903+'Raw counts'!I911</f>
        <v>2</v>
      </c>
      <c r="G34">
        <f>'Raw counts'!K903+'Raw counts'!K911</f>
        <v>2</v>
      </c>
      <c r="H34">
        <f>F34-G34</f>
        <v>0</v>
      </c>
    </row>
    <row r="35" spans="1:9" x14ac:dyDescent="0.25">
      <c r="A35" t="s">
        <v>79</v>
      </c>
      <c r="B35" t="s">
        <v>87</v>
      </c>
      <c r="C35" t="s">
        <v>22</v>
      </c>
      <c r="D35" t="s">
        <v>15</v>
      </c>
      <c r="E35" s="1" t="s">
        <v>51</v>
      </c>
      <c r="F35">
        <f>'Raw counts'!I910</f>
        <v>1</v>
      </c>
      <c r="G35">
        <f>'Raw counts'!K910</f>
        <v>1</v>
      </c>
      <c r="H35">
        <f t="shared" si="3"/>
        <v>0</v>
      </c>
    </row>
    <row r="36" spans="1:9" x14ac:dyDescent="0.25">
      <c r="E36" s="1"/>
    </row>
    <row r="37" spans="1:9" x14ac:dyDescent="0.25">
      <c r="A37" t="s">
        <v>79</v>
      </c>
      <c r="B37" t="s">
        <v>87</v>
      </c>
      <c r="C37" t="s">
        <v>22</v>
      </c>
      <c r="D37" t="s">
        <v>16</v>
      </c>
      <c r="E37" s="1" t="s">
        <v>55</v>
      </c>
      <c r="F37">
        <f>'Raw counts'!I915+'Raw counts'!I916+'Raw counts'!I919+'Raw counts'!I922+'Raw counts'!I923+'Raw counts'!I924</f>
        <v>14</v>
      </c>
      <c r="G37">
        <f>'Raw counts'!K915+'Raw counts'!K916+'Raw counts'!K919+'Raw counts'!K922+'Raw counts'!K923+'Raw counts'!K924</f>
        <v>14</v>
      </c>
      <c r="H37">
        <f t="shared" si="3"/>
        <v>0</v>
      </c>
      <c r="I37">
        <f>SUM(G37:G39)</f>
        <v>17</v>
      </c>
    </row>
    <row r="38" spans="1:9" x14ac:dyDescent="0.25">
      <c r="A38" t="s">
        <v>79</v>
      </c>
      <c r="B38" t="s">
        <v>87</v>
      </c>
      <c r="C38" t="s">
        <v>22</v>
      </c>
      <c r="D38" t="s">
        <v>16</v>
      </c>
      <c r="E38" s="1" t="s">
        <v>83</v>
      </c>
      <c r="F38">
        <f>'Raw counts'!I918+'Raw counts'!I921</f>
        <v>2</v>
      </c>
      <c r="G38">
        <f>'Raw counts'!K918+'Raw counts'!K921</f>
        <v>2</v>
      </c>
      <c r="H38">
        <f>F38-G38</f>
        <v>0</v>
      </c>
    </row>
    <row r="39" spans="1:9" x14ac:dyDescent="0.25">
      <c r="A39" t="s">
        <v>79</v>
      </c>
      <c r="B39" t="s">
        <v>87</v>
      </c>
      <c r="C39" t="s">
        <v>22</v>
      </c>
      <c r="D39" t="s">
        <v>16</v>
      </c>
      <c r="E39" s="1" t="s">
        <v>51</v>
      </c>
      <c r="F39">
        <f>'Raw counts'!I917</f>
        <v>1</v>
      </c>
      <c r="G39">
        <f>'Raw counts'!K917</f>
        <v>1</v>
      </c>
      <c r="H39">
        <f t="shared" si="3"/>
        <v>0</v>
      </c>
    </row>
    <row r="40" spans="1:9" x14ac:dyDescent="0.25">
      <c r="E40" s="1"/>
    </row>
    <row r="41" spans="1:9" x14ac:dyDescent="0.25">
      <c r="A41" t="s">
        <v>79</v>
      </c>
      <c r="B41" t="s">
        <v>89</v>
      </c>
      <c r="C41" t="s">
        <v>9</v>
      </c>
      <c r="D41" t="s">
        <v>15</v>
      </c>
      <c r="E41" s="1" t="s">
        <v>55</v>
      </c>
      <c r="F41">
        <v>1</v>
      </c>
      <c r="G41">
        <v>1</v>
      </c>
      <c r="H41">
        <v>0</v>
      </c>
      <c r="I41" s="7">
        <v>1</v>
      </c>
    </row>
    <row r="42" spans="1:9" x14ac:dyDescent="0.25">
      <c r="E42" s="1"/>
    </row>
    <row r="43" spans="1:9" x14ac:dyDescent="0.25">
      <c r="A43" t="s">
        <v>79</v>
      </c>
      <c r="B43" t="s">
        <v>89</v>
      </c>
      <c r="C43" t="s">
        <v>9</v>
      </c>
      <c r="D43" t="s">
        <v>16</v>
      </c>
      <c r="E43" s="1" t="s">
        <v>55</v>
      </c>
      <c r="F43">
        <v>2</v>
      </c>
      <c r="G43">
        <v>2</v>
      </c>
      <c r="H43">
        <v>0</v>
      </c>
      <c r="I43">
        <v>5</v>
      </c>
    </row>
    <row r="44" spans="1:9" x14ac:dyDescent="0.25">
      <c r="A44" t="s">
        <v>79</v>
      </c>
      <c r="B44" t="s">
        <v>89</v>
      </c>
      <c r="C44" t="s">
        <v>9</v>
      </c>
      <c r="D44" t="s">
        <v>16</v>
      </c>
      <c r="E44" s="1" t="s">
        <v>67</v>
      </c>
      <c r="F44">
        <v>1</v>
      </c>
      <c r="G44">
        <v>1</v>
      </c>
      <c r="H44">
        <v>0</v>
      </c>
    </row>
    <row r="45" spans="1:9" x14ac:dyDescent="0.25">
      <c r="A45" t="s">
        <v>79</v>
      </c>
      <c r="B45" t="s">
        <v>89</v>
      </c>
      <c r="C45" t="s">
        <v>9</v>
      </c>
      <c r="D45" t="s">
        <v>16</v>
      </c>
      <c r="E45" s="1" t="s">
        <v>51</v>
      </c>
      <c r="F45">
        <v>2</v>
      </c>
      <c r="G45">
        <v>2</v>
      </c>
      <c r="H45">
        <v>0</v>
      </c>
    </row>
    <row r="46" spans="1:9" x14ac:dyDescent="0.25">
      <c r="E46" s="1"/>
    </row>
    <row r="47" spans="1:9" x14ac:dyDescent="0.25">
      <c r="A47" t="s">
        <v>79</v>
      </c>
      <c r="B47" t="s">
        <v>89</v>
      </c>
      <c r="C47" t="s">
        <v>22</v>
      </c>
      <c r="D47" t="s">
        <v>15</v>
      </c>
      <c r="E47" s="1" t="s">
        <v>55</v>
      </c>
      <c r="F47">
        <f>'Raw counts'!I971+'Raw counts'!I972+'Raw counts'!I975+'Raw counts'!I976+'Raw counts'!I977+'Raw counts'!I978+'Raw counts'!I979</f>
        <v>9</v>
      </c>
      <c r="G47">
        <f>'Raw counts'!K971+'Raw counts'!K972+'Raw counts'!K975+'Raw counts'!K976+'Raw counts'!K977+'Raw counts'!K978+'Raw counts'!K979</f>
        <v>9</v>
      </c>
      <c r="H47">
        <f t="shared" si="3"/>
        <v>0</v>
      </c>
      <c r="I47">
        <v>10</v>
      </c>
    </row>
    <row r="48" spans="1:9" x14ac:dyDescent="0.25">
      <c r="A48" t="s">
        <v>79</v>
      </c>
      <c r="B48" t="s">
        <v>89</v>
      </c>
      <c r="C48" t="s">
        <v>22</v>
      </c>
      <c r="D48" t="s">
        <v>15</v>
      </c>
      <c r="E48" s="1" t="s">
        <v>51</v>
      </c>
      <c r="F48">
        <f>'Raw counts'!I974</f>
        <v>1</v>
      </c>
      <c r="G48">
        <f>'Raw counts'!K974</f>
        <v>1</v>
      </c>
      <c r="H48">
        <f t="shared" si="3"/>
        <v>0</v>
      </c>
    </row>
    <row r="49" spans="1:9" x14ac:dyDescent="0.25">
      <c r="E49" s="1"/>
    </row>
    <row r="50" spans="1:9" x14ac:dyDescent="0.25">
      <c r="A50" t="s">
        <v>79</v>
      </c>
      <c r="B50" t="s">
        <v>89</v>
      </c>
      <c r="C50" t="s">
        <v>22</v>
      </c>
      <c r="D50" t="s">
        <v>90</v>
      </c>
      <c r="E50" s="1" t="s">
        <v>55</v>
      </c>
      <c r="F50">
        <v>3</v>
      </c>
      <c r="G50">
        <v>3</v>
      </c>
      <c r="H50">
        <v>0</v>
      </c>
      <c r="I50">
        <v>3</v>
      </c>
    </row>
    <row r="51" spans="1:9" x14ac:dyDescent="0.25">
      <c r="E51" s="1"/>
    </row>
    <row r="52" spans="1:9" x14ac:dyDescent="0.25">
      <c r="A52" t="s">
        <v>43</v>
      </c>
      <c r="B52">
        <v>1</v>
      </c>
      <c r="C52" t="s">
        <v>9</v>
      </c>
      <c r="D52" t="s">
        <v>15</v>
      </c>
      <c r="E52" t="s">
        <v>51</v>
      </c>
      <c r="F52">
        <f>'Raw counts'!I385+'Raw counts'!I388+'Raw counts'!I389+'Raw counts'!I403</f>
        <v>9</v>
      </c>
      <c r="G52">
        <f>'Raw counts'!K385+'Raw counts'!K388+'Raw counts'!K389+'Raw counts'!K403</f>
        <v>9</v>
      </c>
      <c r="H52">
        <f t="shared" ref="H52:H64" si="4">F52-G52</f>
        <v>0</v>
      </c>
      <c r="I52">
        <f>SUM(G52:G59)</f>
        <v>21</v>
      </c>
    </row>
    <row r="53" spans="1:9" x14ac:dyDescent="0.25">
      <c r="A53" t="s">
        <v>43</v>
      </c>
      <c r="B53">
        <v>1</v>
      </c>
      <c r="C53" t="s">
        <v>9</v>
      </c>
      <c r="D53" t="s">
        <v>15</v>
      </c>
      <c r="E53" t="s">
        <v>39</v>
      </c>
      <c r="F53">
        <f>'Raw counts'!I386+'Raw counts'!I398</f>
        <v>3</v>
      </c>
      <c r="G53">
        <f>'Raw counts'!K386+'Raw counts'!K398</f>
        <v>3</v>
      </c>
      <c r="H53">
        <f t="shared" si="4"/>
        <v>0</v>
      </c>
    </row>
    <row r="54" spans="1:9" x14ac:dyDescent="0.25">
      <c r="A54" t="s">
        <v>43</v>
      </c>
      <c r="B54">
        <v>1</v>
      </c>
      <c r="C54" t="s">
        <v>9</v>
      </c>
      <c r="D54" t="s">
        <v>15</v>
      </c>
      <c r="E54" t="s">
        <v>54</v>
      </c>
      <c r="F54">
        <f>'Raw counts'!I387+'Raw counts'!I392</f>
        <v>2</v>
      </c>
      <c r="G54">
        <f>'Raw counts'!K387+'Raw counts'!K392</f>
        <v>0</v>
      </c>
      <c r="H54">
        <f t="shared" si="4"/>
        <v>2</v>
      </c>
    </row>
    <row r="55" spans="1:9" x14ac:dyDescent="0.25">
      <c r="A55" t="s">
        <v>43</v>
      </c>
      <c r="B55">
        <v>1</v>
      </c>
      <c r="C55" t="s">
        <v>9</v>
      </c>
      <c r="D55" t="s">
        <v>15</v>
      </c>
      <c r="E55" t="s">
        <v>55</v>
      </c>
      <c r="F55">
        <f>'Raw counts'!I390+'Raw counts'!I391+'Raw counts'!I396</f>
        <v>4</v>
      </c>
      <c r="G55">
        <f>'Raw counts'!K390+'Raw counts'!K391+'Raw counts'!K396</f>
        <v>3</v>
      </c>
      <c r="H55">
        <f t="shared" si="4"/>
        <v>1</v>
      </c>
    </row>
    <row r="56" spans="1:9" x14ac:dyDescent="0.25">
      <c r="A56" t="s">
        <v>43</v>
      </c>
      <c r="B56">
        <v>1</v>
      </c>
      <c r="C56" t="s">
        <v>9</v>
      </c>
      <c r="D56" t="s">
        <v>15</v>
      </c>
      <c r="E56" t="s">
        <v>56</v>
      </c>
      <c r="F56">
        <f>'Raw counts'!I394+'Raw counts'!I399+'Raw counts'!I401+'Raw counts'!I404</f>
        <v>6</v>
      </c>
      <c r="G56">
        <f>'Raw counts'!K394+'Raw counts'!K399+'Raw counts'!K401+'Raw counts'!K404</f>
        <v>2</v>
      </c>
      <c r="H56">
        <f t="shared" si="4"/>
        <v>4</v>
      </c>
    </row>
    <row r="57" spans="1:9" x14ac:dyDescent="0.25">
      <c r="A57" t="s">
        <v>43</v>
      </c>
      <c r="B57">
        <v>1</v>
      </c>
      <c r="C57" t="s">
        <v>9</v>
      </c>
      <c r="D57" t="s">
        <v>15</v>
      </c>
      <c r="E57" t="s">
        <v>57</v>
      </c>
      <c r="F57">
        <f>'Raw counts'!I395+'Raw counts'!I400</f>
        <v>2</v>
      </c>
      <c r="G57">
        <f>'Raw counts'!K395+'Raw counts'!K400</f>
        <v>1</v>
      </c>
      <c r="H57">
        <f t="shared" si="4"/>
        <v>1</v>
      </c>
    </row>
    <row r="58" spans="1:9" x14ac:dyDescent="0.25">
      <c r="A58" t="s">
        <v>43</v>
      </c>
      <c r="B58">
        <v>1</v>
      </c>
      <c r="C58" t="s">
        <v>9</v>
      </c>
      <c r="D58" t="s">
        <v>15</v>
      </c>
      <c r="E58" t="s">
        <v>58</v>
      </c>
      <c r="F58">
        <v>1</v>
      </c>
      <c r="G58">
        <v>1</v>
      </c>
      <c r="H58">
        <f t="shared" si="4"/>
        <v>0</v>
      </c>
    </row>
    <row r="59" spans="1:9" x14ac:dyDescent="0.25">
      <c r="A59" t="s">
        <v>43</v>
      </c>
      <c r="B59">
        <v>1</v>
      </c>
      <c r="C59" t="s">
        <v>9</v>
      </c>
      <c r="D59" t="s">
        <v>15</v>
      </c>
      <c r="E59" t="s">
        <v>59</v>
      </c>
      <c r="F59">
        <f>'Raw counts'!I402+'Raw counts'!I405</f>
        <v>2</v>
      </c>
      <c r="G59">
        <f>'Raw counts'!K405+'Raw counts'!K402</f>
        <v>2</v>
      </c>
      <c r="H59">
        <f t="shared" si="4"/>
        <v>0</v>
      </c>
    </row>
    <row r="61" spans="1:9" x14ac:dyDescent="0.25">
      <c r="A61" t="s">
        <v>43</v>
      </c>
      <c r="B61">
        <v>1</v>
      </c>
      <c r="C61" t="s">
        <v>9</v>
      </c>
      <c r="D61" t="s">
        <v>16</v>
      </c>
      <c r="E61" t="s">
        <v>51</v>
      </c>
      <c r="F61">
        <f>'Raw counts'!I407+7+2+'Raw counts'!I413+'Raw counts'!I416+'Raw counts'!I419+'Raw counts'!I422+'Raw counts'!I423+'Raw counts'!I424+'Raw counts'!I427</f>
        <v>37</v>
      </c>
      <c r="G61">
        <v>23</v>
      </c>
      <c r="H61">
        <f t="shared" si="4"/>
        <v>14</v>
      </c>
      <c r="I61">
        <f>SUM(G61:G65)</f>
        <v>40</v>
      </c>
    </row>
    <row r="62" spans="1:9" x14ac:dyDescent="0.25">
      <c r="A62" t="s">
        <v>43</v>
      </c>
      <c r="B62">
        <v>1</v>
      </c>
      <c r="C62" t="s">
        <v>9</v>
      </c>
      <c r="D62" t="s">
        <v>16</v>
      </c>
      <c r="E62" t="s">
        <v>55</v>
      </c>
      <c r="F62">
        <f>'Raw counts'!I408+'Raw counts'!I410+'Raw counts'!I412+'Raw counts'!I415+'Raw counts'!I425+'Raw counts'!I428</f>
        <v>9</v>
      </c>
      <c r="G62">
        <f>'Raw counts'!K408+'Raw counts'!K410+'Raw counts'!K412+'Raw counts'!K415+'Raw counts'!K425+'Raw counts'!K428</f>
        <v>9</v>
      </c>
      <c r="H62">
        <f t="shared" si="4"/>
        <v>0</v>
      </c>
    </row>
    <row r="63" spans="1:9" x14ac:dyDescent="0.25">
      <c r="A63" t="s">
        <v>43</v>
      </c>
      <c r="B63">
        <v>1</v>
      </c>
      <c r="C63" t="s">
        <v>9</v>
      </c>
      <c r="D63" t="s">
        <v>16</v>
      </c>
      <c r="E63" t="s">
        <v>60</v>
      </c>
      <c r="F63">
        <f>'Raw counts'!I414</f>
        <v>1</v>
      </c>
      <c r="G63">
        <v>1</v>
      </c>
      <c r="H63">
        <f t="shared" si="4"/>
        <v>0</v>
      </c>
    </row>
    <row r="64" spans="1:9" x14ac:dyDescent="0.25">
      <c r="A64" t="s">
        <v>43</v>
      </c>
      <c r="B64">
        <v>1</v>
      </c>
      <c r="C64" t="s">
        <v>9</v>
      </c>
      <c r="D64" t="s">
        <v>16</v>
      </c>
      <c r="E64" t="s">
        <v>39</v>
      </c>
      <c r="F64">
        <f>'Raw counts'!I417+'Raw counts'!I420+'Raw counts'!I426+'Raw counts'!I429</f>
        <v>5</v>
      </c>
      <c r="G64">
        <f>'Raw counts'!K417+'Raw counts'!K420+'Raw counts'!K426+'Raw counts'!K429</f>
        <v>5</v>
      </c>
      <c r="H64">
        <f t="shared" si="4"/>
        <v>0</v>
      </c>
    </row>
    <row r="65" spans="1:9" x14ac:dyDescent="0.25">
      <c r="A65" t="s">
        <v>43</v>
      </c>
      <c r="B65">
        <v>1</v>
      </c>
      <c r="C65" t="s">
        <v>9</v>
      </c>
      <c r="D65" t="s">
        <v>16</v>
      </c>
      <c r="E65" t="s">
        <v>59</v>
      </c>
      <c r="F65">
        <f>'Raw counts'!I418+'Raw counts'!I421</f>
        <v>3</v>
      </c>
      <c r="G65">
        <f>'Raw counts'!K418+'Raw counts'!K421</f>
        <v>2</v>
      </c>
      <c r="H65">
        <f t="shared" ref="H65:H72" si="5">F65-G65</f>
        <v>1</v>
      </c>
    </row>
    <row r="67" spans="1:9" x14ac:dyDescent="0.25">
      <c r="A67" t="s">
        <v>43</v>
      </c>
      <c r="B67">
        <v>1</v>
      </c>
      <c r="C67" t="s">
        <v>17</v>
      </c>
      <c r="D67" t="s">
        <v>15</v>
      </c>
      <c r="E67" t="s">
        <v>56</v>
      </c>
      <c r="F67">
        <f>'Raw counts'!I431+'Raw counts'!I441+'Raw counts'!I450+'Raw counts'!I455</f>
        <v>5</v>
      </c>
      <c r="G67">
        <f>'Raw counts'!K431+'Raw counts'!K441+'Raw counts'!K450+'Raw counts'!K455</f>
        <v>3</v>
      </c>
      <c r="H67">
        <f t="shared" si="5"/>
        <v>2</v>
      </c>
      <c r="I67">
        <f>SUM(G67:G72)</f>
        <v>42</v>
      </c>
    </row>
    <row r="68" spans="1:9" x14ac:dyDescent="0.25">
      <c r="A68" t="s">
        <v>43</v>
      </c>
      <c r="B68">
        <v>1</v>
      </c>
      <c r="C68" t="s">
        <v>17</v>
      </c>
      <c r="D68" t="s">
        <v>15</v>
      </c>
      <c r="E68" t="s">
        <v>54</v>
      </c>
      <c r="F68">
        <f>'Raw counts'!I432+'Raw counts'!I438+'Raw counts'!I442+'Raw counts'!I448</f>
        <v>5</v>
      </c>
      <c r="G68">
        <f>'Raw counts'!K432+'Raw counts'!K438+'Raw counts'!K442+'Raw counts'!K448</f>
        <v>2</v>
      </c>
      <c r="H68">
        <f t="shared" si="5"/>
        <v>3</v>
      </c>
    </row>
    <row r="69" spans="1:9" x14ac:dyDescent="0.25">
      <c r="A69" t="s">
        <v>43</v>
      </c>
      <c r="B69">
        <v>1</v>
      </c>
      <c r="C69" t="s">
        <v>17</v>
      </c>
      <c r="D69" t="s">
        <v>15</v>
      </c>
      <c r="E69" t="s">
        <v>55</v>
      </c>
      <c r="F69">
        <f>'Raw counts'!I433+'Raw counts'!I435+'Raw counts'!I437+'Raw counts'!I440+'Raw counts'!I443+'Raw counts'!I445+'Raw counts'!I447+'Raw counts'!I451+'Raw counts'!I453</f>
        <v>22</v>
      </c>
      <c r="G69">
        <f>'Raw counts'!K433+'Raw counts'!K435+'Raw counts'!K437+'Raw counts'!K440+'Raw counts'!K443+'Raw counts'!K445+'Raw counts'!K447+'Raw counts'!K451+'Raw counts'!K453</f>
        <v>22</v>
      </c>
      <c r="H69">
        <f t="shared" si="5"/>
        <v>0</v>
      </c>
    </row>
    <row r="70" spans="1:9" x14ac:dyDescent="0.25">
      <c r="A70" t="s">
        <v>43</v>
      </c>
      <c r="B70">
        <v>1</v>
      </c>
      <c r="C70" t="s">
        <v>17</v>
      </c>
      <c r="D70" t="s">
        <v>15</v>
      </c>
      <c r="E70" t="s">
        <v>51</v>
      </c>
      <c r="F70">
        <f>'Raw counts'!I434+'Raw counts'!I436+'Raw counts'!I439+'Raw counts'!I444+'Raw counts'!I452+'Raw counts'!I454</f>
        <v>13</v>
      </c>
      <c r="G70">
        <f>'Raw counts'!K434+'Raw counts'!K436+'Raw counts'!K439+'Raw counts'!K444+'Raw counts'!K452+'Raw counts'!K454</f>
        <v>13</v>
      </c>
      <c r="H70">
        <f t="shared" si="5"/>
        <v>0</v>
      </c>
    </row>
    <row r="71" spans="1:9" x14ac:dyDescent="0.25">
      <c r="A71" t="s">
        <v>43</v>
      </c>
      <c r="B71">
        <v>1</v>
      </c>
      <c r="C71" t="s">
        <v>17</v>
      </c>
      <c r="D71" t="s">
        <v>15</v>
      </c>
      <c r="E71" t="s">
        <v>39</v>
      </c>
      <c r="F71">
        <f>'Raw counts'!I446</f>
        <v>1</v>
      </c>
      <c r="G71">
        <v>1</v>
      </c>
      <c r="H71">
        <f t="shared" si="5"/>
        <v>0</v>
      </c>
    </row>
    <row r="72" spans="1:9" x14ac:dyDescent="0.25">
      <c r="A72" t="s">
        <v>43</v>
      </c>
      <c r="B72">
        <v>1</v>
      </c>
      <c r="C72" t="s">
        <v>17</v>
      </c>
      <c r="D72" t="s">
        <v>15</v>
      </c>
      <c r="E72" t="s">
        <v>59</v>
      </c>
      <c r="F72">
        <f>'Raw counts'!I449</f>
        <v>1</v>
      </c>
      <c r="G72">
        <v>1</v>
      </c>
      <c r="H72">
        <f t="shared" si="5"/>
        <v>0</v>
      </c>
    </row>
    <row r="74" spans="1:9" x14ac:dyDescent="0.25">
      <c r="A74" t="s">
        <v>43</v>
      </c>
      <c r="B74">
        <v>1</v>
      </c>
      <c r="C74" t="s">
        <v>17</v>
      </c>
      <c r="D74" t="s">
        <v>16</v>
      </c>
      <c r="E74" t="s">
        <v>63</v>
      </c>
      <c r="F74">
        <v>1</v>
      </c>
      <c r="G74">
        <v>1</v>
      </c>
      <c r="H74">
        <v>1</v>
      </c>
      <c r="I74">
        <f>SUM(G74:G78)</f>
        <v>44</v>
      </c>
    </row>
    <row r="75" spans="1:9" x14ac:dyDescent="0.25">
      <c r="A75" t="s">
        <v>43</v>
      </c>
      <c r="B75">
        <v>1</v>
      </c>
      <c r="C75" t="s">
        <v>17</v>
      </c>
      <c r="D75" t="s">
        <v>16</v>
      </c>
      <c r="E75" t="s">
        <v>56</v>
      </c>
      <c r="F75">
        <f>'Raw counts'!I458</f>
        <v>1</v>
      </c>
      <c r="G75">
        <v>1</v>
      </c>
      <c r="H75">
        <v>0</v>
      </c>
    </row>
    <row r="76" spans="1:9" x14ac:dyDescent="0.25">
      <c r="A76" t="s">
        <v>43</v>
      </c>
      <c r="B76">
        <v>1</v>
      </c>
      <c r="C76" t="s">
        <v>17</v>
      </c>
      <c r="D76" t="s">
        <v>16</v>
      </c>
      <c r="E76" t="s">
        <v>51</v>
      </c>
      <c r="F76">
        <f>'Raw counts'!I459+'Raw counts'!I462+'Raw counts'!I463+'Raw counts'!I465+'Raw counts'!I466+'Raw counts'!I470+'Raw counts'!I471+'Raw counts'!I473+'Raw counts'!I475+'Raw counts'!I477</f>
        <v>27</v>
      </c>
      <c r="G76">
        <f>'Raw counts'!K459+'Raw counts'!K462+'Raw counts'!K463+'Raw counts'!K465+'Raw counts'!K466+'Raw counts'!K470+'Raw counts'!K471+'Raw counts'!K473+'Raw counts'!K475+'Raw counts'!K477</f>
        <v>23</v>
      </c>
      <c r="H76">
        <f>F76-G76</f>
        <v>4</v>
      </c>
    </row>
    <row r="77" spans="1:9" x14ac:dyDescent="0.25">
      <c r="A77" t="s">
        <v>43</v>
      </c>
      <c r="B77">
        <v>1</v>
      </c>
      <c r="C77" t="s">
        <v>17</v>
      </c>
      <c r="D77" t="s">
        <v>16</v>
      </c>
      <c r="E77" t="s">
        <v>55</v>
      </c>
      <c r="F77">
        <f>'Raw counts'!I460+'Raw counts'!I464+'Raw counts'!I467+'Raw counts'!I469+'Raw counts'!I472+'Raw counts'!I474+'Raw counts'!I476+'Raw counts'!I478</f>
        <v>19</v>
      </c>
      <c r="G77">
        <f>'Raw counts'!K460+'Raw counts'!K464+'Raw counts'!K467+'Raw counts'!K469+'Raw counts'!K472+'Raw counts'!K474+'Raw counts'!K476+'Raw counts'!K478</f>
        <v>18</v>
      </c>
      <c r="H77">
        <f>F77-G77</f>
        <v>1</v>
      </c>
    </row>
    <row r="78" spans="1:9" x14ac:dyDescent="0.25">
      <c r="A78" t="s">
        <v>43</v>
      </c>
      <c r="B78">
        <v>1</v>
      </c>
      <c r="C78" t="s">
        <v>17</v>
      </c>
      <c r="D78" t="s">
        <v>16</v>
      </c>
      <c r="E78" t="s">
        <v>54</v>
      </c>
      <c r="F78">
        <v>1</v>
      </c>
      <c r="G78">
        <v>1</v>
      </c>
      <c r="H78">
        <v>0</v>
      </c>
    </row>
    <row r="80" spans="1:9" x14ac:dyDescent="0.25">
      <c r="A80" t="s">
        <v>43</v>
      </c>
      <c r="B80">
        <v>1</v>
      </c>
      <c r="C80" t="s">
        <v>22</v>
      </c>
      <c r="D80" t="s">
        <v>15</v>
      </c>
      <c r="E80" t="s">
        <v>55</v>
      </c>
      <c r="F80">
        <f>'Raw counts'!I482+'Raw counts'!I487+'Raw counts'!I488+'Raw counts'!I490+'Raw counts'!I492+'Raw counts'!I495</f>
        <v>12</v>
      </c>
      <c r="G80">
        <f>'Raw counts'!K482+'Raw counts'!K487+'Raw counts'!K488+'Raw counts'!K490+'Raw counts'!K492+'Raw counts'!K495</f>
        <v>12</v>
      </c>
      <c r="H80">
        <v>0</v>
      </c>
      <c r="I80">
        <f>SUM(G80:G83)</f>
        <v>20</v>
      </c>
    </row>
    <row r="81" spans="1:9" x14ac:dyDescent="0.25">
      <c r="A81" t="s">
        <v>43</v>
      </c>
      <c r="B81">
        <v>1</v>
      </c>
      <c r="C81" t="s">
        <v>22</v>
      </c>
      <c r="D81" t="s">
        <v>15</v>
      </c>
      <c r="E81" t="s">
        <v>51</v>
      </c>
      <c r="F81">
        <f>'Raw counts'!I483+'Raw counts'!I484+'Raw counts'!I491+'Raw counts'!I493+'Raw counts'!I494</f>
        <v>9</v>
      </c>
      <c r="G81">
        <f>'Raw counts'!K483+'Raw counts'!K484+'Raw counts'!K491+'Raw counts'!K493+'Raw counts'!K494</f>
        <v>6</v>
      </c>
      <c r="H81">
        <f>F81-G81</f>
        <v>3</v>
      </c>
    </row>
    <row r="82" spans="1:9" x14ac:dyDescent="0.25">
      <c r="A82" t="s">
        <v>43</v>
      </c>
      <c r="B82">
        <v>1</v>
      </c>
      <c r="C82" t="s">
        <v>22</v>
      </c>
      <c r="D82" t="s">
        <v>15</v>
      </c>
      <c r="E82" t="s">
        <v>54</v>
      </c>
      <c r="F82">
        <v>1</v>
      </c>
      <c r="G82">
        <v>1</v>
      </c>
      <c r="H82">
        <f>F82-G82</f>
        <v>0</v>
      </c>
    </row>
    <row r="83" spans="1:9" x14ac:dyDescent="0.25">
      <c r="A83" t="s">
        <v>43</v>
      </c>
      <c r="B83">
        <v>1</v>
      </c>
      <c r="C83" t="s">
        <v>22</v>
      </c>
      <c r="D83" t="s">
        <v>15</v>
      </c>
      <c r="E83" t="s">
        <v>65</v>
      </c>
      <c r="F83">
        <v>1</v>
      </c>
      <c r="G83">
        <v>1</v>
      </c>
      <c r="H83">
        <f>F83-G83</f>
        <v>0</v>
      </c>
    </row>
    <row r="85" spans="1:9" x14ac:dyDescent="0.25">
      <c r="A85" t="s">
        <v>43</v>
      </c>
      <c r="B85">
        <v>1</v>
      </c>
      <c r="C85" t="s">
        <v>22</v>
      </c>
      <c r="D85" t="s">
        <v>16</v>
      </c>
      <c r="E85" s="1" t="s">
        <v>55</v>
      </c>
      <c r="F85">
        <f>'Raw counts'!I497+'Raw counts'!I499+'Raw counts'!I500+'Raw counts'!I502+'Raw counts'!I505+'Raw counts'!I508+'Raw counts'!I512</f>
        <v>16</v>
      </c>
      <c r="G85">
        <f>'Raw counts'!K497+'Raw counts'!K499+'Raw counts'!K500+'Raw counts'!K502+'Raw counts'!K505+'Raw counts'!K508+'Raw counts'!K512</f>
        <v>16</v>
      </c>
      <c r="H85">
        <f t="shared" ref="H85:H86" si="6">F85-G85</f>
        <v>0</v>
      </c>
      <c r="I85">
        <f>SUM(G85:G89)</f>
        <v>23</v>
      </c>
    </row>
    <row r="86" spans="1:9" x14ac:dyDescent="0.25">
      <c r="A86" t="s">
        <v>43</v>
      </c>
      <c r="B86">
        <v>1</v>
      </c>
      <c r="C86" t="s">
        <v>22</v>
      </c>
      <c r="D86" t="s">
        <v>16</v>
      </c>
      <c r="E86" s="1" t="s">
        <v>51</v>
      </c>
      <c r="F86">
        <f>'Raw counts'!I501+'Raw counts'!I503+'Raw counts'!I506+'Raw counts'!I509+'Raw counts'!I513</f>
        <v>5</v>
      </c>
      <c r="G86">
        <f>'Raw counts'!K501+'Raw counts'!K503+'Raw counts'!K506+'Raw counts'!K509+'Raw counts'!K513</f>
        <v>5</v>
      </c>
      <c r="H86">
        <f t="shared" si="6"/>
        <v>0</v>
      </c>
    </row>
    <row r="87" spans="1:9" x14ac:dyDescent="0.25">
      <c r="A87" t="s">
        <v>43</v>
      </c>
      <c r="B87">
        <v>1</v>
      </c>
      <c r="C87" t="s">
        <v>22</v>
      </c>
      <c r="D87" t="s">
        <v>16</v>
      </c>
      <c r="E87" s="1" t="s">
        <v>59</v>
      </c>
      <c r="F87">
        <v>1</v>
      </c>
      <c r="G87">
        <v>1</v>
      </c>
      <c r="H87">
        <f t="shared" ref="H87:H92" si="7">F87-G87</f>
        <v>0</v>
      </c>
    </row>
    <row r="88" spans="1:9" x14ac:dyDescent="0.25">
      <c r="A88" t="s">
        <v>43</v>
      </c>
      <c r="B88">
        <v>1</v>
      </c>
      <c r="C88" t="s">
        <v>22</v>
      </c>
      <c r="D88" t="s">
        <v>16</v>
      </c>
      <c r="E88" s="1" t="s">
        <v>39</v>
      </c>
      <c r="F88">
        <v>1</v>
      </c>
      <c r="G88">
        <v>0</v>
      </c>
      <c r="H88">
        <f t="shared" si="7"/>
        <v>1</v>
      </c>
    </row>
    <row r="89" spans="1:9" x14ac:dyDescent="0.25">
      <c r="A89" t="s">
        <v>43</v>
      </c>
      <c r="B89">
        <v>1</v>
      </c>
      <c r="C89" t="s">
        <v>22</v>
      </c>
      <c r="D89" t="s">
        <v>16</v>
      </c>
      <c r="E89" s="1" t="s">
        <v>63</v>
      </c>
      <c r="F89">
        <v>1</v>
      </c>
      <c r="G89">
        <v>1</v>
      </c>
      <c r="H89">
        <f t="shared" si="7"/>
        <v>0</v>
      </c>
    </row>
    <row r="90" spans="1:9" x14ac:dyDescent="0.25">
      <c r="E90" s="1"/>
    </row>
    <row r="91" spans="1:9" x14ac:dyDescent="0.25">
      <c r="A91" t="s">
        <v>43</v>
      </c>
      <c r="B91">
        <v>2</v>
      </c>
      <c r="C91" t="s">
        <v>9</v>
      </c>
      <c r="D91" t="s">
        <v>15</v>
      </c>
      <c r="E91" s="1" t="s">
        <v>51</v>
      </c>
      <c r="F91">
        <f>'Raw counts'!I516+'Raw counts'!I518+'Raw counts'!I521+'Raw counts'!I523+'Raw counts'!I524+'Raw counts'!I528+'Raw counts'!I529+'Raw counts'!I531+'Raw counts'!I533</f>
        <v>39</v>
      </c>
      <c r="G91">
        <f>'Raw counts'!K516+'Raw counts'!K518+'Raw counts'!K521+'Raw counts'!K523+'Raw counts'!K524+'Raw counts'!K528+'Raw counts'!K529+'Raw counts'!K531+'Raw counts'!K533</f>
        <v>33</v>
      </c>
      <c r="H91">
        <f t="shared" si="7"/>
        <v>6</v>
      </c>
      <c r="I91">
        <f>SUM(G91:G94)</f>
        <v>50</v>
      </c>
    </row>
    <row r="92" spans="1:9" x14ac:dyDescent="0.25">
      <c r="A92" t="s">
        <v>43</v>
      </c>
      <c r="B92">
        <v>2</v>
      </c>
      <c r="C92" t="s">
        <v>9</v>
      </c>
      <c r="D92" t="s">
        <v>15</v>
      </c>
      <c r="E92" s="1" t="s">
        <v>55</v>
      </c>
      <c r="F92">
        <f>'Raw counts'!I515+'Raw counts'!I517+'Raw counts'!I519+'Raw counts'!I522+'Raw counts'!I525+'Raw counts'!I526+'Raw counts'!I530+'Raw counts'!I532+'Raw counts'!I534</f>
        <v>15</v>
      </c>
      <c r="G92">
        <f>'Raw counts'!K515+'Raw counts'!K517+'Raw counts'!K519+'Raw counts'!K522+'Raw counts'!K525+'Raw counts'!K526+'Raw counts'!K530+'Raw counts'!K532+'Raw counts'!K534</f>
        <v>15</v>
      </c>
      <c r="H92">
        <f t="shared" si="7"/>
        <v>0</v>
      </c>
    </row>
    <row r="93" spans="1:9" x14ac:dyDescent="0.25">
      <c r="A93" t="s">
        <v>43</v>
      </c>
      <c r="B93">
        <v>2</v>
      </c>
      <c r="C93" t="s">
        <v>9</v>
      </c>
      <c r="D93" t="s">
        <v>15</v>
      </c>
      <c r="E93" s="1" t="s">
        <v>56</v>
      </c>
      <c r="F93">
        <v>1</v>
      </c>
      <c r="G93">
        <v>1</v>
      </c>
      <c r="H93">
        <v>0</v>
      </c>
    </row>
    <row r="94" spans="1:9" x14ac:dyDescent="0.25">
      <c r="A94" t="s">
        <v>43</v>
      </c>
      <c r="B94">
        <v>2</v>
      </c>
      <c r="C94" t="s">
        <v>9</v>
      </c>
      <c r="D94" t="s">
        <v>15</v>
      </c>
      <c r="E94" s="1" t="s">
        <v>39</v>
      </c>
      <c r="F94">
        <v>1</v>
      </c>
      <c r="G94">
        <v>1</v>
      </c>
      <c r="H94">
        <v>0</v>
      </c>
    </row>
    <row r="95" spans="1:9" x14ac:dyDescent="0.25">
      <c r="E95" s="1"/>
    </row>
    <row r="96" spans="1:9" x14ac:dyDescent="0.25">
      <c r="A96" t="s">
        <v>43</v>
      </c>
      <c r="B96">
        <v>2</v>
      </c>
      <c r="C96" t="s">
        <v>9</v>
      </c>
      <c r="D96" t="s">
        <v>16</v>
      </c>
      <c r="E96" s="1" t="s">
        <v>51</v>
      </c>
      <c r="F96">
        <f>'Raw counts'!I536+'Raw counts'!I538+'Raw counts'!I541+'Raw counts'!I546+'Raw counts'!I547+'Raw counts'!I549+'Raw counts'!I552+'Raw counts'!I553+'Raw counts'!I556</f>
        <v>31</v>
      </c>
      <c r="G96">
        <f>'Raw counts'!K536+'Raw counts'!K538+'Raw counts'!K541+'Raw counts'!K546+'Raw counts'!K547+'Raw counts'!K549+'Raw counts'!K552+'Raw counts'!K553+'Raw counts'!K556</f>
        <v>25</v>
      </c>
      <c r="H96">
        <f>F96-G96</f>
        <v>6</v>
      </c>
      <c r="I96">
        <f>SUM(G96:G101)</f>
        <v>44</v>
      </c>
    </row>
    <row r="97" spans="1:11" x14ac:dyDescent="0.25">
      <c r="A97" t="s">
        <v>43</v>
      </c>
      <c r="B97">
        <v>2</v>
      </c>
      <c r="C97" t="s">
        <v>9</v>
      </c>
      <c r="D97" t="s">
        <v>16</v>
      </c>
      <c r="E97" s="1" t="s">
        <v>55</v>
      </c>
      <c r="F97">
        <f>'Raw counts'!I537+'Raw counts'!I540+'Raw counts'!I543+'Raw counts'!I545+'Raw counts'!I548+'Raw counts'!I551+'Raw counts'!I554+'Raw counts'!I555+'Raw counts'!I557</f>
        <v>15</v>
      </c>
      <c r="G97">
        <f>'Raw counts'!K537+'Raw counts'!K540+'Raw counts'!K543+'Raw counts'!K545+'Raw counts'!K548+'Raw counts'!K551+'Raw counts'!K554+'Raw counts'!K555+'Raw counts'!K557</f>
        <v>15</v>
      </c>
      <c r="H97">
        <f t="shared" ref="H97:H116" si="8">F97-G97</f>
        <v>0</v>
      </c>
    </row>
    <row r="98" spans="1:11" x14ac:dyDescent="0.25">
      <c r="A98" t="s">
        <v>43</v>
      </c>
      <c r="B98">
        <v>2</v>
      </c>
      <c r="C98" t="s">
        <v>9</v>
      </c>
      <c r="D98" t="s">
        <v>16</v>
      </c>
      <c r="E98" s="1" t="s">
        <v>56</v>
      </c>
      <c r="F98">
        <f>'Raw counts'!I539+'Raw counts'!I544</f>
        <v>2</v>
      </c>
      <c r="G98">
        <f>'Raw counts'!K539+'Raw counts'!K544</f>
        <v>1</v>
      </c>
      <c r="H98">
        <f t="shared" si="8"/>
        <v>1</v>
      </c>
    </row>
    <row r="99" spans="1:11" x14ac:dyDescent="0.25">
      <c r="A99" t="s">
        <v>43</v>
      </c>
      <c r="B99">
        <v>2</v>
      </c>
      <c r="C99" t="s">
        <v>9</v>
      </c>
      <c r="D99" t="s">
        <v>16</v>
      </c>
      <c r="E99" s="1" t="s">
        <v>54</v>
      </c>
      <c r="F99">
        <f>'Raw counts'!I542</f>
        <v>1</v>
      </c>
      <c r="G99">
        <f>'Raw counts'!K542</f>
        <v>1</v>
      </c>
      <c r="H99">
        <f t="shared" si="8"/>
        <v>0</v>
      </c>
    </row>
    <row r="100" spans="1:11" x14ac:dyDescent="0.25">
      <c r="A100" t="s">
        <v>43</v>
      </c>
      <c r="B100">
        <v>2</v>
      </c>
      <c r="C100" t="s">
        <v>9</v>
      </c>
      <c r="D100" t="s">
        <v>16</v>
      </c>
      <c r="E100" s="1" t="s">
        <v>60</v>
      </c>
      <c r="F100">
        <f>'Raw counts'!I550</f>
        <v>1</v>
      </c>
      <c r="G100">
        <f>'Raw counts'!K550</f>
        <v>1</v>
      </c>
      <c r="H100">
        <f t="shared" si="8"/>
        <v>0</v>
      </c>
      <c r="K100" t="s">
        <v>48</v>
      </c>
    </row>
    <row r="101" spans="1:11" x14ac:dyDescent="0.25">
      <c r="A101" t="s">
        <v>43</v>
      </c>
      <c r="B101">
        <v>2</v>
      </c>
      <c r="C101" t="s">
        <v>9</v>
      </c>
      <c r="D101" t="s">
        <v>16</v>
      </c>
      <c r="E101" s="1" t="s">
        <v>39</v>
      </c>
      <c r="F101">
        <f>'Raw counts'!I558</f>
        <v>1</v>
      </c>
      <c r="G101">
        <f>'Raw counts'!K558</f>
        <v>1</v>
      </c>
      <c r="H101">
        <f t="shared" si="8"/>
        <v>0</v>
      </c>
    </row>
    <row r="102" spans="1:11" x14ac:dyDescent="0.25">
      <c r="E102" s="1"/>
    </row>
    <row r="103" spans="1:11" x14ac:dyDescent="0.25">
      <c r="A103" t="s">
        <v>43</v>
      </c>
      <c r="B103">
        <v>2</v>
      </c>
      <c r="C103" t="s">
        <v>17</v>
      </c>
      <c r="D103" t="s">
        <v>15</v>
      </c>
      <c r="E103" s="1" t="s">
        <v>54</v>
      </c>
      <c r="F103">
        <f>'Raw counts'!I560+'Raw counts'!I562+'Raw counts'!I564+'Raw counts'!I565+'Raw counts'!I567+'Raw counts'!I568+'Raw counts'!I571+'Raw counts'!I578</f>
        <v>14</v>
      </c>
      <c r="G103">
        <f>'Raw counts'!K560+'Raw counts'!K562+'Raw counts'!K564+'Raw counts'!K565+'Raw counts'!K567+'Raw counts'!K568+'Raw counts'!K571+'Raw counts'!K578</f>
        <v>14</v>
      </c>
      <c r="H103">
        <f>F103-G103</f>
        <v>0</v>
      </c>
      <c r="I103">
        <f>SUM(G103:G107)</f>
        <v>30</v>
      </c>
    </row>
    <row r="104" spans="1:11" x14ac:dyDescent="0.25">
      <c r="A104" t="s">
        <v>43</v>
      </c>
      <c r="B104">
        <v>2</v>
      </c>
      <c r="C104" t="s">
        <v>17</v>
      </c>
      <c r="D104" t="s">
        <v>15</v>
      </c>
      <c r="E104" s="1" t="s">
        <v>51</v>
      </c>
      <c r="F104">
        <f>'Raw counts'!I561+'Raw counts'!I569</f>
        <v>2</v>
      </c>
      <c r="G104">
        <f>'Raw counts'!K561+'Raw counts'!K569</f>
        <v>2</v>
      </c>
      <c r="H104">
        <f t="shared" si="8"/>
        <v>0</v>
      </c>
    </row>
    <row r="105" spans="1:11" x14ac:dyDescent="0.25">
      <c r="A105" t="s">
        <v>43</v>
      </c>
      <c r="B105">
        <v>2</v>
      </c>
      <c r="C105" t="s">
        <v>17</v>
      </c>
      <c r="D105" t="s">
        <v>15</v>
      </c>
      <c r="E105" s="1" t="s">
        <v>56</v>
      </c>
      <c r="F105">
        <f>'Raw counts'!I563+'Raw counts'!I575</f>
        <v>3</v>
      </c>
      <c r="G105">
        <f>'Raw counts'!K563+'Raw counts'!K575</f>
        <v>3</v>
      </c>
      <c r="H105">
        <f t="shared" si="8"/>
        <v>0</v>
      </c>
    </row>
    <row r="106" spans="1:11" x14ac:dyDescent="0.25">
      <c r="A106" t="s">
        <v>43</v>
      </c>
      <c r="B106">
        <v>2</v>
      </c>
      <c r="C106" t="s">
        <v>17</v>
      </c>
      <c r="D106" t="s">
        <v>15</v>
      </c>
      <c r="E106" s="1" t="s">
        <v>55</v>
      </c>
      <c r="F106">
        <f>'Raw counts'!I566+'Raw counts'!I570+'Raw counts'!I572+'Raw counts'!I573+'Raw counts'!I576+'Raw counts'!I577</f>
        <v>10</v>
      </c>
      <c r="G106">
        <f>'Raw counts'!K566+'Raw counts'!K570+'Raw counts'!K572+'Raw counts'!K573+'Raw counts'!K576+'Raw counts'!K577</f>
        <v>10</v>
      </c>
      <c r="H106">
        <f t="shared" si="8"/>
        <v>0</v>
      </c>
    </row>
    <row r="107" spans="1:11" x14ac:dyDescent="0.25">
      <c r="A107" t="s">
        <v>43</v>
      </c>
      <c r="B107">
        <v>2</v>
      </c>
      <c r="C107" t="s">
        <v>17</v>
      </c>
      <c r="D107" t="s">
        <v>15</v>
      </c>
      <c r="E107" s="1" t="s">
        <v>67</v>
      </c>
      <c r="F107">
        <f>'Raw counts'!I574</f>
        <v>1</v>
      </c>
      <c r="G107">
        <f>'Raw counts'!K574</f>
        <v>1</v>
      </c>
      <c r="H107">
        <f t="shared" si="8"/>
        <v>0</v>
      </c>
    </row>
    <row r="108" spans="1:11" x14ac:dyDescent="0.25">
      <c r="E108" s="1"/>
    </row>
    <row r="109" spans="1:11" x14ac:dyDescent="0.25">
      <c r="A109" t="s">
        <v>43</v>
      </c>
      <c r="B109">
        <v>2</v>
      </c>
      <c r="C109" t="s">
        <v>17</v>
      </c>
      <c r="D109" t="s">
        <v>16</v>
      </c>
      <c r="E109" s="1" t="s">
        <v>55</v>
      </c>
      <c r="F109">
        <f>'Raw counts'!I580+'Raw counts'!I583+'Raw counts'!I586+'Raw counts'!I587+'Raw counts'!I590+'Raw counts'!I591+'Raw counts'!I594+'Raw counts'!I595+'Raw counts'!I597</f>
        <v>25</v>
      </c>
      <c r="G109">
        <f>'Raw counts'!K580+'Raw counts'!K583+'Raw counts'!K586+'Raw counts'!K587+'Raw counts'!K590+'Raw counts'!K591+'Raw counts'!K594+'Raw counts'!K595+'Raw counts'!K597</f>
        <v>25</v>
      </c>
      <c r="H109">
        <f t="shared" si="8"/>
        <v>0</v>
      </c>
      <c r="I109">
        <f>SUM(G109:G112)</f>
        <v>39</v>
      </c>
    </row>
    <row r="110" spans="1:11" x14ac:dyDescent="0.25">
      <c r="A110" t="s">
        <v>43</v>
      </c>
      <c r="B110">
        <v>2</v>
      </c>
      <c r="C110" t="s">
        <v>17</v>
      </c>
      <c r="D110" t="s">
        <v>16</v>
      </c>
      <c r="E110" s="1" t="s">
        <v>51</v>
      </c>
      <c r="F110">
        <f>'Raw counts'!I581+'Raw counts'!I585+'Raw counts'!I588+'Raw counts'!I596+'Raw counts'!I598</f>
        <v>9</v>
      </c>
      <c r="G110">
        <f>'Raw counts'!K581+'Raw counts'!K585+'Raw counts'!K588+'Raw counts'!K596+'Raw counts'!K598</f>
        <v>8</v>
      </c>
      <c r="H110">
        <f t="shared" si="8"/>
        <v>1</v>
      </c>
    </row>
    <row r="111" spans="1:11" x14ac:dyDescent="0.25">
      <c r="A111" t="s">
        <v>43</v>
      </c>
      <c r="B111">
        <v>2</v>
      </c>
      <c r="C111" t="s">
        <v>17</v>
      </c>
      <c r="D111" t="s">
        <v>16</v>
      </c>
      <c r="E111" s="1" t="s">
        <v>54</v>
      </c>
      <c r="F111">
        <f>'Raw counts'!I582+'Raw counts'!I584+'Raw counts'!I589+'Raw counts'!I593</f>
        <v>5</v>
      </c>
      <c r="G111">
        <f>'Raw counts'!K582+'Raw counts'!K584+'Raw counts'!K589+'Raw counts'!K593</f>
        <v>5</v>
      </c>
      <c r="H111">
        <f t="shared" si="8"/>
        <v>0</v>
      </c>
    </row>
    <row r="112" spans="1:11" x14ac:dyDescent="0.25">
      <c r="A112" t="s">
        <v>43</v>
      </c>
      <c r="B112">
        <v>2</v>
      </c>
      <c r="C112" t="s">
        <v>17</v>
      </c>
      <c r="D112" t="s">
        <v>16</v>
      </c>
      <c r="E112" s="1" t="s">
        <v>60</v>
      </c>
      <c r="F112">
        <f>'Raw counts'!I592</f>
        <v>1</v>
      </c>
      <c r="G112">
        <f>'Raw counts'!K592</f>
        <v>1</v>
      </c>
      <c r="H112">
        <f t="shared" si="8"/>
        <v>0</v>
      </c>
    </row>
    <row r="113" spans="1:9" x14ac:dyDescent="0.25">
      <c r="E113" s="1"/>
    </row>
    <row r="114" spans="1:9" x14ac:dyDescent="0.25">
      <c r="A114" t="s">
        <v>43</v>
      </c>
      <c r="B114">
        <v>2</v>
      </c>
      <c r="C114" t="s">
        <v>22</v>
      </c>
      <c r="D114" t="s">
        <v>15</v>
      </c>
      <c r="E114" s="1" t="s">
        <v>56</v>
      </c>
      <c r="F114">
        <f>'Raw counts'!I604+'Raw counts'!I613</f>
        <v>2</v>
      </c>
      <c r="G114">
        <f>'Raw counts'!K604+'Raw counts'!K613</f>
        <v>2</v>
      </c>
      <c r="H114">
        <f t="shared" si="8"/>
        <v>0</v>
      </c>
      <c r="I114">
        <f>SUM(G114:G117)</f>
        <v>25</v>
      </c>
    </row>
    <row r="115" spans="1:9" x14ac:dyDescent="0.25">
      <c r="A115" t="s">
        <v>43</v>
      </c>
      <c r="B115">
        <v>2</v>
      </c>
      <c r="C115" t="s">
        <v>22</v>
      </c>
      <c r="D115" t="s">
        <v>15</v>
      </c>
      <c r="E115" s="1" t="s">
        <v>55</v>
      </c>
      <c r="F115">
        <f>'Raw counts'!I605+'Raw counts'!I607+'Raw counts'!I610+'Raw counts'!I614+'Raw counts'!I617</f>
        <v>13</v>
      </c>
      <c r="G115">
        <f>'Raw counts'!K605+'Raw counts'!K607+'Raw counts'!K610+'Raw counts'!K614+'Raw counts'!K617</f>
        <v>13</v>
      </c>
      <c r="H115">
        <f t="shared" si="8"/>
        <v>0</v>
      </c>
    </row>
    <row r="116" spans="1:9" x14ac:dyDescent="0.25">
      <c r="A116" t="s">
        <v>43</v>
      </c>
      <c r="B116">
        <v>2</v>
      </c>
      <c r="C116" t="s">
        <v>22</v>
      </c>
      <c r="D116" t="s">
        <v>15</v>
      </c>
      <c r="E116" s="1" t="s">
        <v>67</v>
      </c>
      <c r="F116">
        <f>'Raw counts'!I606+'Raw counts'!I609+'Raw counts'!I611+'Raw counts'!I615</f>
        <v>6</v>
      </c>
      <c r="G116">
        <f>'Raw counts'!K606+'Raw counts'!K609+'Raw counts'!K611+'Raw counts'!K615</f>
        <v>6</v>
      </c>
      <c r="H116">
        <f t="shared" si="8"/>
        <v>0</v>
      </c>
    </row>
    <row r="117" spans="1:9" x14ac:dyDescent="0.25">
      <c r="A117" t="s">
        <v>43</v>
      </c>
      <c r="B117">
        <v>2</v>
      </c>
      <c r="C117" t="s">
        <v>22</v>
      </c>
      <c r="D117" t="s">
        <v>15</v>
      </c>
      <c r="E117" s="1" t="s">
        <v>51</v>
      </c>
      <c r="F117">
        <f>'Raw counts'!I608+'Raw counts'!I612+'Raw counts'!I616+'Raw counts'!I618</f>
        <v>5</v>
      </c>
      <c r="G117">
        <f>'Raw counts'!K608+'Raw counts'!K612+'Raw counts'!K616+'Raw counts'!K618</f>
        <v>4</v>
      </c>
      <c r="H117">
        <f>F117-G117</f>
        <v>1</v>
      </c>
    </row>
    <row r="118" spans="1:9" x14ac:dyDescent="0.25">
      <c r="E118" s="1"/>
    </row>
    <row r="119" spans="1:9" x14ac:dyDescent="0.25">
      <c r="A119" t="s">
        <v>43</v>
      </c>
      <c r="B119">
        <v>2</v>
      </c>
      <c r="C119" t="s">
        <v>22</v>
      </c>
      <c r="D119" t="s">
        <v>16</v>
      </c>
      <c r="E119" s="1" t="s">
        <v>55</v>
      </c>
      <c r="F119">
        <f>'Raw counts'!I620+'Raw counts'!I625+'Raw counts'!I627+'Raw counts'!I629+'Raw counts'!I630+'Raw counts'!I631+'Raw counts'!I633+'Raw counts'!I636+'Raw counts'!I638</f>
        <v>17</v>
      </c>
      <c r="G119">
        <f>'Raw counts'!K620+'Raw counts'!K625+'Raw counts'!K627+'Raw counts'!K629+'Raw counts'!K630+'Raw counts'!K631+'Raw counts'!K633+'Raw counts'!K636+'Raw counts'!K638</f>
        <v>17</v>
      </c>
      <c r="H119">
        <f t="shared" ref="H119:H142" si="9">F119-G119</f>
        <v>0</v>
      </c>
      <c r="I119">
        <f>SUM(G119:G123)</f>
        <v>31</v>
      </c>
    </row>
    <row r="120" spans="1:9" x14ac:dyDescent="0.25">
      <c r="A120" t="s">
        <v>43</v>
      </c>
      <c r="B120">
        <v>2</v>
      </c>
      <c r="C120" t="s">
        <v>22</v>
      </c>
      <c r="D120" t="s">
        <v>16</v>
      </c>
      <c r="E120" s="1" t="s">
        <v>51</v>
      </c>
      <c r="F120">
        <f>'Raw counts'!I621+'Raw counts'!I622+'Raw counts'!I626+'Raw counts'!I628+'Raw counts'!I634+'Raw counts'!I639</f>
        <v>7</v>
      </c>
      <c r="G120">
        <f>'Raw counts'!K621+'Raw counts'!K622+'Raw counts'!K626+'Raw counts'!K628+'Raw counts'!K634+'Raw counts'!K639</f>
        <v>6</v>
      </c>
      <c r="H120">
        <f>F120-G120</f>
        <v>1</v>
      </c>
    </row>
    <row r="121" spans="1:9" x14ac:dyDescent="0.25">
      <c r="A121" t="s">
        <v>43</v>
      </c>
      <c r="B121">
        <v>2</v>
      </c>
      <c r="C121" t="s">
        <v>22</v>
      </c>
      <c r="D121" t="s">
        <v>16</v>
      </c>
      <c r="E121" s="1" t="s">
        <v>67</v>
      </c>
      <c r="F121">
        <f>'Raw counts'!I623+'Raw counts'!I624+'Raw counts'!I637+'Raw counts'!I640</f>
        <v>7</v>
      </c>
      <c r="G121">
        <f>'Raw counts'!K623+'Raw counts'!K624+'Raw counts'!K637+'Raw counts'!K640</f>
        <v>6</v>
      </c>
      <c r="H121">
        <f t="shared" si="9"/>
        <v>1</v>
      </c>
    </row>
    <row r="122" spans="1:9" x14ac:dyDescent="0.25">
      <c r="A122" t="s">
        <v>43</v>
      </c>
      <c r="B122">
        <v>2</v>
      </c>
      <c r="C122" t="s">
        <v>22</v>
      </c>
      <c r="D122" t="s">
        <v>16</v>
      </c>
      <c r="E122" s="1" t="s">
        <v>56</v>
      </c>
      <c r="F122">
        <f>'Raw counts'!I632</f>
        <v>1</v>
      </c>
      <c r="G122">
        <f>'Raw counts'!K632</f>
        <v>1</v>
      </c>
      <c r="H122">
        <f t="shared" si="9"/>
        <v>0</v>
      </c>
    </row>
    <row r="123" spans="1:9" x14ac:dyDescent="0.25">
      <c r="A123" t="s">
        <v>43</v>
      </c>
      <c r="B123">
        <v>2</v>
      </c>
      <c r="C123" t="s">
        <v>22</v>
      </c>
      <c r="D123" t="s">
        <v>16</v>
      </c>
      <c r="E123" s="1" t="s">
        <v>54</v>
      </c>
      <c r="F123">
        <f>'Raw counts'!I635</f>
        <v>1</v>
      </c>
      <c r="G123">
        <f>'Raw counts'!K635</f>
        <v>1</v>
      </c>
      <c r="H123">
        <f t="shared" si="9"/>
        <v>0</v>
      </c>
    </row>
    <row r="124" spans="1:9" x14ac:dyDescent="0.25">
      <c r="E124" s="1"/>
    </row>
    <row r="125" spans="1:9" x14ac:dyDescent="0.25">
      <c r="A125" t="s">
        <v>43</v>
      </c>
      <c r="B125">
        <v>3</v>
      </c>
      <c r="C125" t="s">
        <v>9</v>
      </c>
      <c r="D125" t="s">
        <v>15</v>
      </c>
      <c r="E125" s="1" t="s">
        <v>51</v>
      </c>
      <c r="F125">
        <f>'Raw counts'!I642+'Raw counts'!I649+'Raw counts'!I651+'Raw counts'!I655</f>
        <v>4</v>
      </c>
      <c r="G125">
        <f>'Raw counts'!K642+'Raw counts'!K649+'Raw counts'!K651+'Raw counts'!K655</f>
        <v>1</v>
      </c>
      <c r="H125">
        <f t="shared" si="9"/>
        <v>3</v>
      </c>
      <c r="I125">
        <f>SUM(G125:G130)</f>
        <v>10</v>
      </c>
    </row>
    <row r="126" spans="1:9" x14ac:dyDescent="0.25">
      <c r="A126" t="s">
        <v>43</v>
      </c>
      <c r="B126">
        <v>3</v>
      </c>
      <c r="C126" t="s">
        <v>9</v>
      </c>
      <c r="D126" t="s">
        <v>15</v>
      </c>
      <c r="E126" s="1" t="s">
        <v>55</v>
      </c>
      <c r="F126">
        <f>'Raw counts'!I643+'Raw counts'!I650+'Raw counts'!I652+'Raw counts'!I653</f>
        <v>6</v>
      </c>
      <c r="G126">
        <f>'Raw counts'!K643+'Raw counts'!K650+'Raw counts'!K652+'Raw counts'!K653</f>
        <v>6</v>
      </c>
      <c r="H126">
        <f t="shared" si="9"/>
        <v>0</v>
      </c>
    </row>
    <row r="127" spans="1:9" x14ac:dyDescent="0.25">
      <c r="A127" t="s">
        <v>43</v>
      </c>
      <c r="B127">
        <v>3</v>
      </c>
      <c r="C127" t="s">
        <v>9</v>
      </c>
      <c r="D127" t="s">
        <v>15</v>
      </c>
      <c r="E127" s="1" t="s">
        <v>54</v>
      </c>
      <c r="F127">
        <f>'Raw counts'!I644</f>
        <v>2</v>
      </c>
      <c r="G127">
        <f>'Raw counts'!K644</f>
        <v>0</v>
      </c>
      <c r="H127">
        <f t="shared" si="9"/>
        <v>2</v>
      </c>
    </row>
    <row r="128" spans="1:9" x14ac:dyDescent="0.25">
      <c r="A128" t="s">
        <v>43</v>
      </c>
      <c r="B128">
        <v>3</v>
      </c>
      <c r="C128" t="s">
        <v>9</v>
      </c>
      <c r="D128" t="s">
        <v>15</v>
      </c>
      <c r="E128" s="1" t="s">
        <v>60</v>
      </c>
      <c r="F128">
        <f>'Raw counts'!I645</f>
        <v>1</v>
      </c>
      <c r="G128">
        <f>'Raw counts'!K645</f>
        <v>1</v>
      </c>
      <c r="H128">
        <f t="shared" si="9"/>
        <v>0</v>
      </c>
    </row>
    <row r="129" spans="1:9" x14ac:dyDescent="0.25">
      <c r="A129" t="s">
        <v>43</v>
      </c>
      <c r="B129">
        <v>3</v>
      </c>
      <c r="C129" t="s">
        <v>9</v>
      </c>
      <c r="D129" t="s">
        <v>15</v>
      </c>
      <c r="E129" s="1" t="s">
        <v>39</v>
      </c>
      <c r="F129">
        <f>'Raw counts'!I647+'Raw counts'!I648</f>
        <v>2</v>
      </c>
      <c r="G129">
        <f>'Raw counts'!K647+'Raw counts'!K648</f>
        <v>2</v>
      </c>
      <c r="H129">
        <f t="shared" si="9"/>
        <v>0</v>
      </c>
    </row>
    <row r="130" spans="1:9" x14ac:dyDescent="0.25">
      <c r="A130" t="s">
        <v>43</v>
      </c>
      <c r="B130">
        <v>3</v>
      </c>
      <c r="C130" t="s">
        <v>9</v>
      </c>
      <c r="D130" t="s">
        <v>15</v>
      </c>
      <c r="E130" s="1" t="s">
        <v>56</v>
      </c>
      <c r="F130">
        <f>'Raw counts'!I654</f>
        <v>1</v>
      </c>
      <c r="G130">
        <f>'Raw counts'!K654</f>
        <v>0</v>
      </c>
      <c r="H130">
        <f t="shared" si="9"/>
        <v>1</v>
      </c>
    </row>
    <row r="131" spans="1:9" x14ac:dyDescent="0.25">
      <c r="E131" s="1"/>
    </row>
    <row r="132" spans="1:9" x14ac:dyDescent="0.25">
      <c r="A132" t="s">
        <v>43</v>
      </c>
      <c r="B132">
        <v>3</v>
      </c>
      <c r="C132" t="s">
        <v>9</v>
      </c>
      <c r="D132" t="s">
        <v>16</v>
      </c>
      <c r="E132" s="1" t="s">
        <v>51</v>
      </c>
      <c r="F132">
        <f>'Raw counts'!I658+'Raw counts'!I661+'Raw counts'!I664+'Raw counts'!I666+'Raw counts'!I668+'Raw counts'!I670+'Raw counts'!I675+'Raw counts'!I676+'Raw counts'!I680+'Raw counts'!I683</f>
        <v>40</v>
      </c>
      <c r="G132">
        <f>'Raw counts'!K658+'Raw counts'!K661+'Raw counts'!K664+'Raw counts'!K666+'Raw counts'!K668+'Raw counts'!K670+'Raw counts'!K675+'Raw counts'!K676+'Raw counts'!K680+'Raw counts'!K683</f>
        <v>28</v>
      </c>
      <c r="H132">
        <f t="shared" si="9"/>
        <v>12</v>
      </c>
      <c r="I132">
        <f>SUM(G132:G136)</f>
        <v>52</v>
      </c>
    </row>
    <row r="133" spans="1:9" x14ac:dyDescent="0.25">
      <c r="A133" t="s">
        <v>43</v>
      </c>
      <c r="B133">
        <v>3</v>
      </c>
      <c r="C133" t="s">
        <v>9</v>
      </c>
      <c r="D133" t="s">
        <v>16</v>
      </c>
      <c r="E133" s="1" t="s">
        <v>39</v>
      </c>
      <c r="F133">
        <f>'Raw counts'!I659+'Raw counts'!I662+'Raw counts'!I665+'Raw counts'!I667+'Raw counts'!I671+'Raw counts'!I673+'Raw counts'!I678+'Raw counts'!I681</f>
        <v>17</v>
      </c>
      <c r="G133">
        <f>'Raw counts'!K659+'Raw counts'!K662+'Raw counts'!K665+'Raw counts'!K667+'Raw counts'!K671+'Raw counts'!K673+'Raw counts'!K678+'Raw counts'!K681</f>
        <v>15</v>
      </c>
      <c r="H133">
        <f t="shared" si="9"/>
        <v>2</v>
      </c>
    </row>
    <row r="134" spans="1:9" x14ac:dyDescent="0.25">
      <c r="A134" t="s">
        <v>43</v>
      </c>
      <c r="B134">
        <v>3</v>
      </c>
      <c r="C134" t="s">
        <v>9</v>
      </c>
      <c r="D134" t="s">
        <v>16</v>
      </c>
      <c r="E134" s="1" t="s">
        <v>55</v>
      </c>
      <c r="F134">
        <f>'Raw counts'!I660+'Raw counts'!I663+'Raw counts'!I672+'Raw counts'!I674+'Raw counts'!I679+'Raw counts'!I682+'Raw counts'!I684</f>
        <v>8</v>
      </c>
      <c r="G134">
        <f>'Raw counts'!K660+'Raw counts'!K663+'Raw counts'!K672+'Raw counts'!K674+'Raw counts'!K679+'Raw counts'!K682+'Raw counts'!K684</f>
        <v>8</v>
      </c>
      <c r="H134">
        <f t="shared" si="9"/>
        <v>0</v>
      </c>
    </row>
    <row r="135" spans="1:9" x14ac:dyDescent="0.25">
      <c r="A135" t="s">
        <v>43</v>
      </c>
      <c r="B135">
        <v>3</v>
      </c>
      <c r="C135" t="s">
        <v>9</v>
      </c>
      <c r="D135" t="s">
        <v>16</v>
      </c>
      <c r="E135" s="1" t="s">
        <v>54</v>
      </c>
      <c r="F135">
        <f>'Raw counts'!I669</f>
        <v>1</v>
      </c>
      <c r="G135">
        <f>'Raw counts'!K669</f>
        <v>0</v>
      </c>
      <c r="H135">
        <f t="shared" si="9"/>
        <v>1</v>
      </c>
    </row>
    <row r="136" spans="1:9" x14ac:dyDescent="0.25">
      <c r="A136" t="s">
        <v>43</v>
      </c>
      <c r="B136">
        <v>3</v>
      </c>
      <c r="C136" t="s">
        <v>9</v>
      </c>
      <c r="D136" t="s">
        <v>16</v>
      </c>
      <c r="E136" s="1" t="s">
        <v>60</v>
      </c>
      <c r="F136">
        <f>'Raw counts'!I677</f>
        <v>1</v>
      </c>
      <c r="G136">
        <f>'Raw counts'!K677</f>
        <v>1</v>
      </c>
      <c r="H136">
        <f t="shared" si="9"/>
        <v>0</v>
      </c>
    </row>
    <row r="137" spans="1:9" x14ac:dyDescent="0.25">
      <c r="E137" s="1"/>
    </row>
    <row r="138" spans="1:9" x14ac:dyDescent="0.25">
      <c r="A138" t="s">
        <v>43</v>
      </c>
      <c r="B138">
        <v>3</v>
      </c>
      <c r="C138" t="s">
        <v>17</v>
      </c>
      <c r="D138" t="s">
        <v>15</v>
      </c>
      <c r="E138" s="1" t="s">
        <v>51</v>
      </c>
      <c r="F138">
        <f>'Raw counts'!I686+'Raw counts'!I689+'Raw counts'!I694+'Raw counts'!I696+'Raw counts'!I700+'Raw counts'!I702+'Raw counts'!I705+'Raw counts'!I706+'Raw counts'!I709</f>
        <v>26</v>
      </c>
      <c r="G138">
        <f>'Raw counts'!K686+'Raw counts'!K689+'Raw counts'!K694+'Raw counts'!K696+'Raw counts'!K700+'Raw counts'!K702+'Raw counts'!K705+'Raw counts'!K706+'Raw counts'!K709</f>
        <v>17</v>
      </c>
      <c r="H138">
        <f t="shared" si="9"/>
        <v>9</v>
      </c>
      <c r="I138">
        <f>SUM(G138:G143)</f>
        <v>43</v>
      </c>
    </row>
    <row r="139" spans="1:9" x14ac:dyDescent="0.25">
      <c r="A139" t="s">
        <v>43</v>
      </c>
      <c r="B139">
        <v>3</v>
      </c>
      <c r="C139" t="s">
        <v>17</v>
      </c>
      <c r="D139" t="s">
        <v>15</v>
      </c>
      <c r="E139" s="1" t="s">
        <v>54</v>
      </c>
      <c r="F139">
        <f>'Raw counts'!I687+'Raw counts'!I692+'Raw counts'!I703</f>
        <v>3</v>
      </c>
      <c r="G139">
        <f>'Raw counts'!K687+'Raw counts'!K692+'Raw counts'!K703</f>
        <v>3</v>
      </c>
      <c r="H139">
        <f t="shared" si="9"/>
        <v>0</v>
      </c>
    </row>
    <row r="140" spans="1:9" x14ac:dyDescent="0.25">
      <c r="A140" t="s">
        <v>43</v>
      </c>
      <c r="B140">
        <v>3</v>
      </c>
      <c r="C140" t="s">
        <v>17</v>
      </c>
      <c r="D140" t="s">
        <v>15</v>
      </c>
      <c r="E140" s="1" t="s">
        <v>55</v>
      </c>
      <c r="F140">
        <f>'Raw counts'!I688+'Raw counts'!I691+'Raw counts'!I693+'Raw counts'!I695+'Raw counts'!I699+'Raw counts'!I701+'Raw counts'!I704+'Raw counts'!I708+'Raw counts'!I710</f>
        <v>19</v>
      </c>
      <c r="G140">
        <f>'Raw counts'!K688+'Raw counts'!K691+'Raw counts'!K693+'Raw counts'!K695+'Raw counts'!K699+'Raw counts'!K701+'Raw counts'!K704+'Raw counts'!K708+'Raw counts'!K710</f>
        <v>19</v>
      </c>
      <c r="H140">
        <f t="shared" si="9"/>
        <v>0</v>
      </c>
    </row>
    <row r="141" spans="1:9" x14ac:dyDescent="0.25">
      <c r="A141" t="s">
        <v>43</v>
      </c>
      <c r="B141">
        <v>3</v>
      </c>
      <c r="C141" t="s">
        <v>17</v>
      </c>
      <c r="D141" t="s">
        <v>15</v>
      </c>
      <c r="E141" s="1" t="s">
        <v>60</v>
      </c>
      <c r="F141">
        <f>'Raw counts'!I690</f>
        <v>1</v>
      </c>
      <c r="G141">
        <f>'Raw counts'!K690</f>
        <v>1</v>
      </c>
      <c r="H141">
        <f t="shared" si="9"/>
        <v>0</v>
      </c>
    </row>
    <row r="142" spans="1:9" x14ac:dyDescent="0.25">
      <c r="A142" t="s">
        <v>43</v>
      </c>
      <c r="B142">
        <v>3</v>
      </c>
      <c r="C142" t="s">
        <v>17</v>
      </c>
      <c r="D142" t="s">
        <v>15</v>
      </c>
      <c r="E142" s="1" t="s">
        <v>39</v>
      </c>
      <c r="F142">
        <f>'Raw counts'!I698+'Raw counts'!I697</f>
        <v>2</v>
      </c>
      <c r="G142">
        <f>'Raw counts'!K698+'Raw counts'!K697</f>
        <v>2</v>
      </c>
      <c r="H142">
        <f t="shared" si="9"/>
        <v>0</v>
      </c>
    </row>
    <row r="143" spans="1:9" x14ac:dyDescent="0.25">
      <c r="A143" t="s">
        <v>43</v>
      </c>
      <c r="B143">
        <v>3</v>
      </c>
      <c r="C143" t="s">
        <v>17</v>
      </c>
      <c r="D143" t="s">
        <v>15</v>
      </c>
      <c r="E143" s="1" t="s">
        <v>78</v>
      </c>
      <c r="F143">
        <f>'Raw counts'!I707</f>
        <v>1</v>
      </c>
      <c r="G143">
        <f>'Raw counts'!K707</f>
        <v>1</v>
      </c>
      <c r="H143">
        <f>F143-G143</f>
        <v>0</v>
      </c>
    </row>
    <row r="144" spans="1:9" x14ac:dyDescent="0.25">
      <c r="E144" s="1"/>
    </row>
    <row r="145" spans="1:9" x14ac:dyDescent="0.25">
      <c r="A145" t="s">
        <v>43</v>
      </c>
      <c r="B145">
        <v>3</v>
      </c>
      <c r="C145" t="s">
        <v>17</v>
      </c>
      <c r="D145" t="s">
        <v>16</v>
      </c>
      <c r="E145" s="1" t="s">
        <v>51</v>
      </c>
      <c r="F145">
        <f>'Raw counts'!I712+'Raw counts'!I714+'Raw counts'!I716+'Raw counts'!I718+'Raw counts'!I722+'Raw counts'!I723+'Raw counts'!I726+'Raw counts'!I728+'Raw counts'!I731+'Raw counts'!I733</f>
        <v>45</v>
      </c>
      <c r="G145">
        <f>'Raw counts'!K712+'Raw counts'!K714+'Raw counts'!K716+'Raw counts'!K718+'Raw counts'!K722+'Raw counts'!K723+'Raw counts'!K726+'Raw counts'!K728+'Raw counts'!K731+'Raw counts'!K733</f>
        <v>36</v>
      </c>
      <c r="H145">
        <f t="shared" ref="H145:H162" si="10">F145-G145</f>
        <v>9</v>
      </c>
      <c r="I145">
        <f>SUM(G145:G149)</f>
        <v>53</v>
      </c>
    </row>
    <row r="146" spans="1:9" x14ac:dyDescent="0.25">
      <c r="A146" t="s">
        <v>43</v>
      </c>
      <c r="B146">
        <v>3</v>
      </c>
      <c r="C146" t="s">
        <v>17</v>
      </c>
      <c r="D146" t="s">
        <v>16</v>
      </c>
      <c r="E146" s="1" t="s">
        <v>55</v>
      </c>
      <c r="F146">
        <f>'Raw counts'!I713+'Raw counts'!I715+'Raw counts'!I717+'Raw counts'!I719+'Raw counts'!I724+'Raw counts'!I727+'Raw counts'!I729+'Raw counts'!I730+'Raw counts'!I734</f>
        <v>13</v>
      </c>
      <c r="G146">
        <f>'Raw counts'!K713+'Raw counts'!K715+'Raw counts'!K717+'Raw counts'!K719+'Raw counts'!K724+'Raw counts'!K727+'Raw counts'!K729+'Raw counts'!K730+'Raw counts'!K734</f>
        <v>13</v>
      </c>
      <c r="H146">
        <f t="shared" si="10"/>
        <v>0</v>
      </c>
    </row>
    <row r="147" spans="1:9" x14ac:dyDescent="0.25">
      <c r="A147" t="s">
        <v>43</v>
      </c>
      <c r="B147">
        <v>3</v>
      </c>
      <c r="C147" t="s">
        <v>17</v>
      </c>
      <c r="D147" t="s">
        <v>16</v>
      </c>
      <c r="E147" s="1" t="s">
        <v>59</v>
      </c>
      <c r="F147">
        <f>'Raw counts'!I720</f>
        <v>1</v>
      </c>
      <c r="G147">
        <f>'Raw counts'!K720</f>
        <v>1</v>
      </c>
      <c r="H147">
        <f t="shared" si="10"/>
        <v>0</v>
      </c>
    </row>
    <row r="148" spans="1:9" x14ac:dyDescent="0.25">
      <c r="A148" t="s">
        <v>43</v>
      </c>
      <c r="B148">
        <v>3</v>
      </c>
      <c r="C148" t="s">
        <v>17</v>
      </c>
      <c r="D148" t="s">
        <v>16</v>
      </c>
      <c r="E148" s="1" t="s">
        <v>39</v>
      </c>
      <c r="F148">
        <f>'Raw counts'!I725+'Raw counts'!I721</f>
        <v>2</v>
      </c>
      <c r="G148">
        <f>'Raw counts'!K725+'Raw counts'!K721</f>
        <v>2</v>
      </c>
      <c r="H148">
        <f t="shared" si="10"/>
        <v>0</v>
      </c>
    </row>
    <row r="149" spans="1:9" x14ac:dyDescent="0.25">
      <c r="A149" t="s">
        <v>43</v>
      </c>
      <c r="B149">
        <v>3</v>
      </c>
      <c r="C149" t="s">
        <v>17</v>
      </c>
      <c r="D149" t="s">
        <v>16</v>
      </c>
      <c r="E149" s="1" t="s">
        <v>60</v>
      </c>
      <c r="F149">
        <f>'Raw counts'!I732</f>
        <v>1</v>
      </c>
      <c r="G149">
        <f>'Raw counts'!K732</f>
        <v>1</v>
      </c>
      <c r="H149">
        <f t="shared" si="10"/>
        <v>0</v>
      </c>
    </row>
    <row r="150" spans="1:9" x14ac:dyDescent="0.25">
      <c r="E150" s="1"/>
    </row>
    <row r="151" spans="1:9" x14ac:dyDescent="0.25">
      <c r="A151" t="s">
        <v>43</v>
      </c>
      <c r="B151">
        <v>3</v>
      </c>
      <c r="C151" t="s">
        <v>22</v>
      </c>
      <c r="D151" t="s">
        <v>15</v>
      </c>
      <c r="E151" s="1" t="s">
        <v>54</v>
      </c>
      <c r="F151">
        <f>'Raw counts'!I736+'Raw counts'!I745+'Raw counts'!I750+'Raw counts'!I753+'Raw counts'!I757</f>
        <v>7</v>
      </c>
      <c r="G151">
        <f>'Raw counts'!K736+'Raw counts'!K745+'Raw counts'!K750+'Raw counts'!K753+'Raw counts'!K757</f>
        <v>7</v>
      </c>
      <c r="H151">
        <f t="shared" si="10"/>
        <v>0</v>
      </c>
      <c r="I151">
        <f>SUM(G151:G156)</f>
        <v>28</v>
      </c>
    </row>
    <row r="152" spans="1:9" x14ac:dyDescent="0.25">
      <c r="A152" t="s">
        <v>43</v>
      </c>
      <c r="B152">
        <v>3</v>
      </c>
      <c r="C152" t="s">
        <v>22</v>
      </c>
      <c r="D152" t="s">
        <v>15</v>
      </c>
      <c r="E152" s="1" t="s">
        <v>55</v>
      </c>
      <c r="F152">
        <f>'Raw counts'!I737+'Raw counts'!I738+'Raw counts'!I741+'Raw counts'!I742+'Raw counts'!I746+'Raw counts'!I749+'Raw counts'!I752+'Raw counts'!I756</f>
        <v>11</v>
      </c>
      <c r="G152">
        <f>'Raw counts'!K737+'Raw counts'!K738+'Raw counts'!K741+'Raw counts'!K742+'Raw counts'!K746+'Raw counts'!K749+'Raw counts'!K752+'Raw counts'!K756</f>
        <v>10</v>
      </c>
      <c r="H152">
        <f t="shared" si="10"/>
        <v>1</v>
      </c>
    </row>
    <row r="153" spans="1:9" x14ac:dyDescent="0.25">
      <c r="A153" t="s">
        <v>43</v>
      </c>
      <c r="B153">
        <v>3</v>
      </c>
      <c r="C153" t="s">
        <v>22</v>
      </c>
      <c r="D153" t="s">
        <v>15</v>
      </c>
      <c r="E153" s="1" t="s">
        <v>39</v>
      </c>
      <c r="F153">
        <f>'Raw counts'!I739</f>
        <v>1</v>
      </c>
      <c r="G153">
        <f>'Raw counts'!K739</f>
        <v>1</v>
      </c>
      <c r="H153">
        <f t="shared" si="10"/>
        <v>0</v>
      </c>
    </row>
    <row r="154" spans="1:9" x14ac:dyDescent="0.25">
      <c r="A154" t="s">
        <v>43</v>
      </c>
      <c r="B154">
        <v>3</v>
      </c>
      <c r="C154" t="s">
        <v>22</v>
      </c>
      <c r="D154" t="s">
        <v>15</v>
      </c>
      <c r="E154" s="1" t="s">
        <v>67</v>
      </c>
      <c r="F154">
        <f>'Raw counts'!I743+'Raw counts'!I747+'Raw counts'!I751</f>
        <v>5</v>
      </c>
      <c r="G154">
        <f>'Raw counts'!K743+'Raw counts'!K747+'Raw counts'!K751</f>
        <v>5</v>
      </c>
      <c r="H154">
        <f t="shared" si="10"/>
        <v>0</v>
      </c>
    </row>
    <row r="155" spans="1:9" x14ac:dyDescent="0.25">
      <c r="A155" t="s">
        <v>43</v>
      </c>
      <c r="B155">
        <v>3</v>
      </c>
      <c r="C155" t="s">
        <v>22</v>
      </c>
      <c r="D155" t="s">
        <v>15</v>
      </c>
      <c r="E155" s="1" t="s">
        <v>51</v>
      </c>
      <c r="F155">
        <f>'Raw counts'!I755+'Raw counts'!I754+'Raw counts'!I744</f>
        <v>4</v>
      </c>
      <c r="G155">
        <f>'Raw counts'!K755+'Raw counts'!K754+'Raw counts'!K744</f>
        <v>4</v>
      </c>
      <c r="H155">
        <f t="shared" si="10"/>
        <v>0</v>
      </c>
    </row>
    <row r="156" spans="1:9" x14ac:dyDescent="0.25">
      <c r="A156" t="s">
        <v>43</v>
      </c>
      <c r="B156">
        <v>3</v>
      </c>
      <c r="C156" t="s">
        <v>22</v>
      </c>
      <c r="D156" t="s">
        <v>15</v>
      </c>
      <c r="E156" s="1" t="s">
        <v>60</v>
      </c>
      <c r="F156">
        <f>'Raw counts'!I748</f>
        <v>1</v>
      </c>
      <c r="G156">
        <f>'Raw counts'!K748</f>
        <v>1</v>
      </c>
      <c r="H156">
        <f t="shared" si="10"/>
        <v>0</v>
      </c>
    </row>
    <row r="157" spans="1:9" x14ac:dyDescent="0.25">
      <c r="E157" s="1"/>
    </row>
    <row r="158" spans="1:9" x14ac:dyDescent="0.25">
      <c r="A158" t="s">
        <v>43</v>
      </c>
      <c r="B158">
        <v>3</v>
      </c>
      <c r="C158" t="s">
        <v>22</v>
      </c>
      <c r="D158" t="s">
        <v>16</v>
      </c>
      <c r="E158" s="1" t="s">
        <v>51</v>
      </c>
      <c r="F158">
        <f>'Raw counts'!I759+'Raw counts'!I760+'Raw counts'!I763+'Raw counts'!I766+'Raw counts'!I767+'Raw counts'!I768+'Raw counts'!I772+'Raw counts'!I774</f>
        <v>13</v>
      </c>
      <c r="G158">
        <f>'Raw counts'!K759+'Raw counts'!K760+'Raw counts'!K763+'Raw counts'!K766+'Raw counts'!K767+'Raw counts'!K768+'Raw counts'!K772+'Raw counts'!K774</f>
        <v>13</v>
      </c>
      <c r="H158">
        <f t="shared" si="10"/>
        <v>0</v>
      </c>
      <c r="I158">
        <f>SUM(G158:G162)</f>
        <v>26</v>
      </c>
    </row>
    <row r="159" spans="1:9" x14ac:dyDescent="0.25">
      <c r="A159" t="s">
        <v>43</v>
      </c>
      <c r="B159">
        <v>3</v>
      </c>
      <c r="C159" t="s">
        <v>22</v>
      </c>
      <c r="D159" t="s">
        <v>16</v>
      </c>
      <c r="E159" s="1" t="s">
        <v>55</v>
      </c>
      <c r="F159">
        <f>'Raw counts'!I761+'Raw counts'!I764+'Raw counts'!I773</f>
        <v>5</v>
      </c>
      <c r="G159">
        <f>'Raw counts'!K761+'Raw counts'!K764+'Raw counts'!K773</f>
        <v>5</v>
      </c>
      <c r="H159">
        <f t="shared" si="10"/>
        <v>0</v>
      </c>
    </row>
    <row r="160" spans="1:9" x14ac:dyDescent="0.25">
      <c r="A160" t="s">
        <v>43</v>
      </c>
      <c r="B160">
        <v>3</v>
      </c>
      <c r="C160" t="s">
        <v>22</v>
      </c>
      <c r="D160" t="s">
        <v>16</v>
      </c>
      <c r="E160" s="1" t="s">
        <v>67</v>
      </c>
      <c r="F160">
        <f>'Raw counts'!I771+'Raw counts'!I762</f>
        <v>4</v>
      </c>
      <c r="G160">
        <f>'Raw counts'!K771+'Raw counts'!K762</f>
        <v>4</v>
      </c>
      <c r="H160">
        <f t="shared" si="10"/>
        <v>0</v>
      </c>
    </row>
    <row r="161" spans="1:9" x14ac:dyDescent="0.25">
      <c r="A161" t="s">
        <v>43</v>
      </c>
      <c r="B161">
        <v>3</v>
      </c>
      <c r="C161" t="s">
        <v>22</v>
      </c>
      <c r="D161" t="s">
        <v>16</v>
      </c>
      <c r="E161" s="1" t="s">
        <v>59</v>
      </c>
      <c r="F161">
        <f>'Raw counts'!I765</f>
        <v>1</v>
      </c>
      <c r="G161">
        <f>'Raw counts'!K765</f>
        <v>1</v>
      </c>
      <c r="H161">
        <f t="shared" si="10"/>
        <v>0</v>
      </c>
    </row>
    <row r="162" spans="1:9" x14ac:dyDescent="0.25">
      <c r="A162" t="s">
        <v>43</v>
      </c>
      <c r="B162">
        <v>3</v>
      </c>
      <c r="C162" t="s">
        <v>22</v>
      </c>
      <c r="D162" t="s">
        <v>16</v>
      </c>
      <c r="E162" s="1" t="s">
        <v>54</v>
      </c>
      <c r="F162">
        <f>'Raw counts'!I769+'Raw counts'!I770</f>
        <v>3</v>
      </c>
      <c r="G162">
        <f>'Raw counts'!K769+'Raw counts'!K770</f>
        <v>3</v>
      </c>
      <c r="H162">
        <f t="shared" si="10"/>
        <v>0</v>
      </c>
    </row>
    <row r="163" spans="1:9" x14ac:dyDescent="0.25">
      <c r="E163" s="1"/>
    </row>
    <row r="164" spans="1:9" x14ac:dyDescent="0.25">
      <c r="A164" t="s">
        <v>6</v>
      </c>
      <c r="B164" t="s">
        <v>27</v>
      </c>
      <c r="C164" t="s">
        <v>9</v>
      </c>
      <c r="D164" t="s">
        <v>15</v>
      </c>
      <c r="E164" t="s">
        <v>56</v>
      </c>
      <c r="F164">
        <f>'Raw counts'!I136+'Raw counts'!I139+'Raw counts'!I142+'Raw counts'!I147+'Raw counts'!I152+'Raw counts'!I156+'Raw counts'!I163</f>
        <v>12</v>
      </c>
      <c r="G164">
        <f>'Raw counts'!K136+'Raw counts'!K139+'Raw counts'!K142+'Raw counts'!K147+'Raw counts'!K152+'Raw counts'!K156+'Raw counts'!K163</f>
        <v>12</v>
      </c>
      <c r="H164">
        <f>F164-G164</f>
        <v>0</v>
      </c>
      <c r="I164">
        <f>SUM(G164:G170)</f>
        <v>41</v>
      </c>
    </row>
    <row r="165" spans="1:9" x14ac:dyDescent="0.25">
      <c r="A165" t="s">
        <v>6</v>
      </c>
      <c r="B165" t="s">
        <v>27</v>
      </c>
      <c r="C165" t="s">
        <v>9</v>
      </c>
      <c r="D165" t="s">
        <v>15</v>
      </c>
      <c r="E165" t="s">
        <v>59</v>
      </c>
      <c r="F165">
        <f>'Raw counts'!I137+'Raw counts'!I141+'Raw counts'!I143+'Raw counts'!I146+'Raw counts'!I148+'Raw counts'!I151+'Raw counts'!I159+'Raw counts'!I161</f>
        <v>11</v>
      </c>
      <c r="G165">
        <f>'Raw counts'!K137+'Raw counts'!K141+'Raw counts'!K143+'Raw counts'!K146+'Raw counts'!K148+'Raw counts'!K151+'Raw counts'!K159+'Raw counts'!K161</f>
        <v>7</v>
      </c>
      <c r="H165">
        <f t="shared" ref="H165:H170" si="11">F165-G165</f>
        <v>4</v>
      </c>
    </row>
    <row r="166" spans="1:9" x14ac:dyDescent="0.25">
      <c r="A166" t="s">
        <v>6</v>
      </c>
      <c r="B166" t="s">
        <v>27</v>
      </c>
      <c r="C166" t="s">
        <v>9</v>
      </c>
      <c r="D166" t="s">
        <v>15</v>
      </c>
      <c r="E166" t="s">
        <v>51</v>
      </c>
      <c r="F166">
        <f>'Raw counts'!I138+'Raw counts'!I140+'Raw counts'!I166</f>
        <v>4</v>
      </c>
      <c r="G166">
        <f>'Raw counts'!K138+'Raw counts'!K140+'Raw counts'!K166</f>
        <v>2</v>
      </c>
      <c r="H166">
        <f t="shared" si="11"/>
        <v>2</v>
      </c>
    </row>
    <row r="167" spans="1:9" x14ac:dyDescent="0.25">
      <c r="A167" t="s">
        <v>6</v>
      </c>
      <c r="B167" t="s">
        <v>27</v>
      </c>
      <c r="C167" t="s">
        <v>9</v>
      </c>
      <c r="D167" t="s">
        <v>15</v>
      </c>
      <c r="E167" t="s">
        <v>39</v>
      </c>
      <c r="F167">
        <f>'Raw counts'!I144+'Raw counts'!I150+'Raw counts'!I154+'Raw counts'!I160+'Raw counts'!I162+'Raw counts'!I165+3</f>
        <v>13</v>
      </c>
      <c r="G167">
        <f>'Raw counts'!K144+'Raw counts'!K150+'Raw counts'!K154+'Raw counts'!K160+'Raw counts'!K162+'Raw counts'!K165+3</f>
        <v>13</v>
      </c>
      <c r="H167">
        <f t="shared" si="11"/>
        <v>0</v>
      </c>
    </row>
    <row r="168" spans="1:9" x14ac:dyDescent="0.25">
      <c r="A168" t="s">
        <v>6</v>
      </c>
      <c r="B168" t="s">
        <v>27</v>
      </c>
      <c r="C168" t="s">
        <v>9</v>
      </c>
      <c r="D168" t="s">
        <v>15</v>
      </c>
      <c r="E168" t="s">
        <v>55</v>
      </c>
      <c r="F168">
        <f>'Raw counts'!I145+'Raw counts'!I153</f>
        <v>3</v>
      </c>
      <c r="G168">
        <f>'Raw counts'!K145+'Raw counts'!K153</f>
        <v>3</v>
      </c>
      <c r="H168">
        <f t="shared" si="11"/>
        <v>0</v>
      </c>
    </row>
    <row r="169" spans="1:9" x14ac:dyDescent="0.25">
      <c r="A169" t="s">
        <v>6</v>
      </c>
      <c r="B169" t="s">
        <v>27</v>
      </c>
      <c r="C169" t="s">
        <v>9</v>
      </c>
      <c r="D169" t="s">
        <v>15</v>
      </c>
      <c r="E169" t="s">
        <v>66</v>
      </c>
      <c r="F169">
        <f>'Raw counts'!I149+'Raw counts'!I155+'Raw counts'!I164</f>
        <v>3</v>
      </c>
      <c r="G169">
        <f>'Raw counts'!K149+'Raw counts'!K155+'Raw counts'!K164</f>
        <v>3</v>
      </c>
      <c r="H169">
        <f t="shared" si="11"/>
        <v>0</v>
      </c>
    </row>
    <row r="170" spans="1:9" x14ac:dyDescent="0.25">
      <c r="A170" t="s">
        <v>6</v>
      </c>
      <c r="B170" t="s">
        <v>27</v>
      </c>
      <c r="C170" t="s">
        <v>9</v>
      </c>
      <c r="D170" t="s">
        <v>15</v>
      </c>
      <c r="E170" t="s">
        <v>70</v>
      </c>
      <c r="F170">
        <f>'Raw counts'!I158</f>
        <v>1</v>
      </c>
      <c r="G170">
        <f>'Raw counts'!K158</f>
        <v>1</v>
      </c>
      <c r="H170">
        <f t="shared" si="11"/>
        <v>0</v>
      </c>
    </row>
    <row r="172" spans="1:9" x14ac:dyDescent="0.25">
      <c r="A172" t="s">
        <v>6</v>
      </c>
      <c r="B172" t="s">
        <v>27</v>
      </c>
      <c r="C172" t="s">
        <v>9</v>
      </c>
      <c r="D172" t="s">
        <v>16</v>
      </c>
      <c r="E172" s="1" t="s">
        <v>59</v>
      </c>
      <c r="F172">
        <f>'Raw counts'!I168+'Raw counts'!I179+'Raw counts'!I183+'Raw counts'!I186+'Raw counts'!I188</f>
        <v>7</v>
      </c>
      <c r="G172">
        <f>'Raw counts'!K168+'Raw counts'!K179+'Raw counts'!K183+'Raw counts'!K186+'Raw counts'!K188</f>
        <v>3</v>
      </c>
      <c r="H172">
        <f>F172-G172</f>
        <v>4</v>
      </c>
      <c r="I172">
        <f>SUM(G172:G177)</f>
        <v>24</v>
      </c>
    </row>
    <row r="173" spans="1:9" x14ac:dyDescent="0.25">
      <c r="A173" t="s">
        <v>6</v>
      </c>
      <c r="B173" t="s">
        <v>27</v>
      </c>
      <c r="C173" t="s">
        <v>9</v>
      </c>
      <c r="D173" t="s">
        <v>16</v>
      </c>
      <c r="E173" s="1" t="s">
        <v>66</v>
      </c>
      <c r="F173">
        <f>'Raw counts'!I169+'Raw counts'!I172+'Raw counts'!I175+'Raw counts'!I180+'Raw counts'!I184+'Raw counts'!I187</f>
        <v>9</v>
      </c>
      <c r="G173">
        <f>'Raw counts'!K169+'Raw counts'!K172+'Raw counts'!K175+'Raw counts'!K180+'Raw counts'!K184+'Raw counts'!K187</f>
        <v>9</v>
      </c>
      <c r="H173">
        <f t="shared" ref="H173:H177" si="12">F173-G173</f>
        <v>0</v>
      </c>
    </row>
    <row r="174" spans="1:9" x14ac:dyDescent="0.25">
      <c r="A174" t="s">
        <v>6</v>
      </c>
      <c r="B174" t="s">
        <v>27</v>
      </c>
      <c r="C174" t="s">
        <v>9</v>
      </c>
      <c r="D174" t="s">
        <v>16</v>
      </c>
      <c r="E174" s="1" t="s">
        <v>39</v>
      </c>
      <c r="F174">
        <f>'Raw counts'!I170+'Raw counts'!I174+'Raw counts'!I178+'Raw counts'!I181</f>
        <v>5</v>
      </c>
      <c r="G174">
        <f>'Raw counts'!K170+'Raw counts'!K174+'Raw counts'!K178+'Raw counts'!K181</f>
        <v>5</v>
      </c>
      <c r="H174">
        <f t="shared" si="12"/>
        <v>0</v>
      </c>
    </row>
    <row r="175" spans="1:9" x14ac:dyDescent="0.25">
      <c r="A175" t="s">
        <v>6</v>
      </c>
      <c r="B175" t="s">
        <v>27</v>
      </c>
      <c r="C175" t="s">
        <v>9</v>
      </c>
      <c r="D175" t="s">
        <v>16</v>
      </c>
      <c r="E175" s="1" t="s">
        <v>56</v>
      </c>
      <c r="F175">
        <f>'Raw counts'!I171+'Raw counts'!I173+'Raw counts'!I176+'Raw counts'!I177</f>
        <v>5</v>
      </c>
      <c r="G175">
        <f>'Raw counts'!K171+'Raw counts'!K173+'Raw counts'!K176+'Raw counts'!K177</f>
        <v>5</v>
      </c>
      <c r="H175">
        <f t="shared" si="12"/>
        <v>0</v>
      </c>
    </row>
    <row r="176" spans="1:9" x14ac:dyDescent="0.25">
      <c r="A176" t="s">
        <v>6</v>
      </c>
      <c r="B176" t="s">
        <v>27</v>
      </c>
      <c r="C176" t="s">
        <v>9</v>
      </c>
      <c r="D176" t="s">
        <v>16</v>
      </c>
      <c r="E176" s="1" t="s">
        <v>51</v>
      </c>
      <c r="F176">
        <f>'Raw counts'!I182</f>
        <v>1</v>
      </c>
      <c r="G176">
        <f>'Raw counts'!K182</f>
        <v>1</v>
      </c>
      <c r="H176">
        <f t="shared" si="12"/>
        <v>0</v>
      </c>
    </row>
    <row r="177" spans="1:9" x14ac:dyDescent="0.25">
      <c r="A177" t="s">
        <v>6</v>
      </c>
      <c r="B177" t="s">
        <v>27</v>
      </c>
      <c r="C177" t="s">
        <v>9</v>
      </c>
      <c r="D177" t="s">
        <v>16</v>
      </c>
      <c r="E177" s="1" t="s">
        <v>55</v>
      </c>
      <c r="F177">
        <f>'Raw counts'!I185</f>
        <v>1</v>
      </c>
      <c r="G177">
        <f>'Raw counts'!K185</f>
        <v>1</v>
      </c>
      <c r="H177">
        <f t="shared" si="12"/>
        <v>0</v>
      </c>
    </row>
    <row r="178" spans="1:9" x14ac:dyDescent="0.25">
      <c r="E178" s="1"/>
    </row>
    <row r="179" spans="1:9" x14ac:dyDescent="0.25">
      <c r="A179" t="s">
        <v>6</v>
      </c>
      <c r="B179" t="s">
        <v>27</v>
      </c>
      <c r="C179" t="s">
        <v>17</v>
      </c>
      <c r="D179" t="s">
        <v>15</v>
      </c>
      <c r="E179" s="1" t="s">
        <v>59</v>
      </c>
      <c r="F179">
        <f>'Raw counts'!I190+'Raw counts'!I200+'Raw counts'!I204+'Raw counts'!I205+'Raw counts'!I210+'Raw counts'!I215</f>
        <v>10</v>
      </c>
      <c r="G179">
        <f>'Raw counts'!K190+'Raw counts'!K200+'Raw counts'!K204+'Raw counts'!K205+'Raw counts'!K210+'Raw counts'!K215</f>
        <v>7</v>
      </c>
      <c r="H179">
        <f>F179-G179</f>
        <v>3</v>
      </c>
      <c r="I179">
        <f>SUM(G179:G185)</f>
        <v>37</v>
      </c>
    </row>
    <row r="180" spans="1:9" x14ac:dyDescent="0.25">
      <c r="A180" t="s">
        <v>6</v>
      </c>
      <c r="B180" t="s">
        <v>27</v>
      </c>
      <c r="C180" t="s">
        <v>17</v>
      </c>
      <c r="D180" t="s">
        <v>15</v>
      </c>
      <c r="E180" s="1" t="s">
        <v>55</v>
      </c>
      <c r="F180">
        <f>'Raw counts'!I191+'Raw counts'!I195+'Raw counts'!I199+'Raw counts'!I208</f>
        <v>8</v>
      </c>
      <c r="G180">
        <f>'Raw counts'!K191+'Raw counts'!K195+'Raw counts'!K199+'Raw counts'!K208</f>
        <v>8</v>
      </c>
      <c r="H180">
        <f t="shared" ref="H180:H185" si="13">F180-G180</f>
        <v>0</v>
      </c>
    </row>
    <row r="181" spans="1:9" x14ac:dyDescent="0.25">
      <c r="A181" t="s">
        <v>6</v>
      </c>
      <c r="B181" t="s">
        <v>27</v>
      </c>
      <c r="C181" t="s">
        <v>17</v>
      </c>
      <c r="D181" t="s">
        <v>15</v>
      </c>
      <c r="E181" s="1" t="s">
        <v>67</v>
      </c>
      <c r="F181">
        <f>'Raw counts'!I192+'Raw counts'!I194+'Raw counts'!I198</f>
        <v>6</v>
      </c>
      <c r="G181">
        <f>'Raw counts'!K192+'Raw counts'!K194+'Raw counts'!K198</f>
        <v>6</v>
      </c>
      <c r="H181">
        <f t="shared" si="13"/>
        <v>0</v>
      </c>
    </row>
    <row r="182" spans="1:9" x14ac:dyDescent="0.25">
      <c r="A182" t="s">
        <v>6</v>
      </c>
      <c r="B182" t="s">
        <v>27</v>
      </c>
      <c r="C182" t="s">
        <v>17</v>
      </c>
      <c r="D182" t="s">
        <v>15</v>
      </c>
      <c r="E182" s="1" t="s">
        <v>56</v>
      </c>
      <c r="F182">
        <f>'Raw counts'!I193+'Raw counts'!I196+'Raw counts'!I203+'Raw counts'!I209+'Raw counts'!I213+'Raw counts'!I217</f>
        <v>9</v>
      </c>
      <c r="G182">
        <f>'Raw counts'!K193+'Raw counts'!K196+'Raw counts'!K203+'Raw counts'!K209+'Raw counts'!K213+'Raw counts'!K217</f>
        <v>6</v>
      </c>
      <c r="H182">
        <f t="shared" si="13"/>
        <v>3</v>
      </c>
    </row>
    <row r="183" spans="1:9" x14ac:dyDescent="0.25">
      <c r="A183" t="s">
        <v>6</v>
      </c>
      <c r="B183" t="s">
        <v>27</v>
      </c>
      <c r="C183" t="s">
        <v>17</v>
      </c>
      <c r="D183" t="s">
        <v>15</v>
      </c>
      <c r="E183" s="1" t="s">
        <v>66</v>
      </c>
      <c r="F183">
        <f>'Raw counts'!I197+'Raw counts'!I201+'Raw counts'!I206+'Raw counts'!I211+'Raw counts'!I214</f>
        <v>6</v>
      </c>
      <c r="G183">
        <f>'Raw counts'!K197+'Raw counts'!K201+'Raw counts'!K206+'Raw counts'!K211+'Raw counts'!K214</f>
        <v>6</v>
      </c>
      <c r="H183">
        <f t="shared" si="13"/>
        <v>0</v>
      </c>
    </row>
    <row r="184" spans="1:9" x14ac:dyDescent="0.25">
      <c r="A184" t="s">
        <v>6</v>
      </c>
      <c r="B184" t="s">
        <v>27</v>
      </c>
      <c r="C184" t="s">
        <v>17</v>
      </c>
      <c r="D184" t="s">
        <v>15</v>
      </c>
      <c r="E184" s="1" t="s">
        <v>51</v>
      </c>
      <c r="F184">
        <f>'Raw counts'!I202+'Raw counts'!I207+'Raw counts'!I216</f>
        <v>3</v>
      </c>
      <c r="G184">
        <f>'Raw counts'!K202+'Raw counts'!K207+'Raw counts'!K216</f>
        <v>3</v>
      </c>
      <c r="H184">
        <f t="shared" si="13"/>
        <v>0</v>
      </c>
    </row>
    <row r="185" spans="1:9" x14ac:dyDescent="0.25">
      <c r="A185" t="s">
        <v>6</v>
      </c>
      <c r="B185" t="s">
        <v>27</v>
      </c>
      <c r="C185" t="s">
        <v>17</v>
      </c>
      <c r="D185" t="s">
        <v>15</v>
      </c>
      <c r="E185" s="1" t="s">
        <v>57</v>
      </c>
      <c r="F185">
        <f>'Raw counts'!I212</f>
        <v>1</v>
      </c>
      <c r="G185">
        <f>'Raw counts'!K212</f>
        <v>1</v>
      </c>
      <c r="H185">
        <f t="shared" si="13"/>
        <v>0</v>
      </c>
    </row>
    <row r="186" spans="1:9" x14ac:dyDescent="0.25">
      <c r="E186" s="1"/>
    </row>
    <row r="187" spans="1:9" x14ac:dyDescent="0.25">
      <c r="A187" t="s">
        <v>6</v>
      </c>
      <c r="B187" t="s">
        <v>27</v>
      </c>
      <c r="C187" t="s">
        <v>17</v>
      </c>
      <c r="D187" t="s">
        <v>16</v>
      </c>
      <c r="E187" s="1" t="s">
        <v>59</v>
      </c>
      <c r="F187">
        <f>'Raw counts'!I219+'Raw counts'!I221+'Raw counts'!I229</f>
        <v>3</v>
      </c>
      <c r="G187">
        <f>'Raw counts'!K219+'Raw counts'!K221+'Raw counts'!K229</f>
        <v>3</v>
      </c>
      <c r="H187">
        <f>F187-G187</f>
        <v>0</v>
      </c>
      <c r="I187">
        <f>SUM(G187:G194)</f>
        <v>17</v>
      </c>
    </row>
    <row r="188" spans="1:9" x14ac:dyDescent="0.25">
      <c r="A188" t="s">
        <v>6</v>
      </c>
      <c r="B188" t="s">
        <v>27</v>
      </c>
      <c r="C188" t="s">
        <v>17</v>
      </c>
      <c r="D188" t="s">
        <v>16</v>
      </c>
      <c r="E188" s="1" t="s">
        <v>66</v>
      </c>
      <c r="F188">
        <f>'Raw counts'!I220+'Raw counts'!I232</f>
        <v>2</v>
      </c>
      <c r="G188">
        <f>'Raw counts'!K220+'Raw counts'!K232</f>
        <v>2</v>
      </c>
      <c r="H188">
        <f t="shared" ref="H188:H194" si="14">F188-G188</f>
        <v>0</v>
      </c>
    </row>
    <row r="189" spans="1:9" x14ac:dyDescent="0.25">
      <c r="A189" t="s">
        <v>6</v>
      </c>
      <c r="B189" t="s">
        <v>27</v>
      </c>
      <c r="C189" t="s">
        <v>17</v>
      </c>
      <c r="D189" t="s">
        <v>16</v>
      </c>
      <c r="E189" s="1" t="s">
        <v>56</v>
      </c>
      <c r="F189">
        <f>'Raw counts'!I222+'Raw counts'!I224+'Raw counts'!I230+'Raw counts'!I231+'Raw counts'!I234</f>
        <v>5</v>
      </c>
      <c r="G189">
        <f>'Raw counts'!K222+'Raw counts'!K224+'Raw counts'!K230+'Raw counts'!K231+'Raw counts'!K234</f>
        <v>5</v>
      </c>
      <c r="H189">
        <f t="shared" si="14"/>
        <v>0</v>
      </c>
    </row>
    <row r="190" spans="1:9" x14ac:dyDescent="0.25">
      <c r="A190" t="s">
        <v>6</v>
      </c>
      <c r="B190" t="s">
        <v>27</v>
      </c>
      <c r="C190" t="s">
        <v>17</v>
      </c>
      <c r="D190" t="s">
        <v>16</v>
      </c>
      <c r="E190" s="1" t="s">
        <v>55</v>
      </c>
      <c r="F190">
        <f>'Raw counts'!I223</f>
        <v>1</v>
      </c>
      <c r="G190">
        <f>'Raw counts'!K223</f>
        <v>1</v>
      </c>
      <c r="H190">
        <f t="shared" si="14"/>
        <v>0</v>
      </c>
    </row>
    <row r="191" spans="1:9" x14ac:dyDescent="0.25">
      <c r="A191" t="s">
        <v>6</v>
      </c>
      <c r="B191" t="s">
        <v>27</v>
      </c>
      <c r="C191" t="s">
        <v>17</v>
      </c>
      <c r="D191" t="s">
        <v>16</v>
      </c>
      <c r="E191" s="1" t="s">
        <v>63</v>
      </c>
      <c r="F191">
        <f>'Raw counts'!I226+'Raw counts'!I235</f>
        <v>2</v>
      </c>
      <c r="G191">
        <f>'Raw counts'!K226+'Raw counts'!K235</f>
        <v>2</v>
      </c>
      <c r="H191">
        <f t="shared" si="14"/>
        <v>0</v>
      </c>
    </row>
    <row r="192" spans="1:9" x14ac:dyDescent="0.25">
      <c r="A192" t="s">
        <v>6</v>
      </c>
      <c r="B192" t="s">
        <v>27</v>
      </c>
      <c r="C192" t="s">
        <v>17</v>
      </c>
      <c r="D192" t="s">
        <v>16</v>
      </c>
      <c r="E192" s="1" t="s">
        <v>67</v>
      </c>
      <c r="F192">
        <f>'Raw counts'!I228</f>
        <v>1</v>
      </c>
      <c r="G192">
        <f>'Raw counts'!K228</f>
        <v>1</v>
      </c>
      <c r="H192">
        <f t="shared" si="14"/>
        <v>0</v>
      </c>
    </row>
    <row r="193" spans="1:14" x14ac:dyDescent="0.25">
      <c r="A193" t="s">
        <v>6</v>
      </c>
      <c r="B193" t="s">
        <v>27</v>
      </c>
      <c r="C193" t="s">
        <v>17</v>
      </c>
      <c r="D193" t="s">
        <v>16</v>
      </c>
      <c r="E193" s="1" t="s">
        <v>51</v>
      </c>
      <c r="F193">
        <f>'Raw counts'!I233</f>
        <v>2</v>
      </c>
      <c r="G193">
        <f>'Raw counts'!K233</f>
        <v>2</v>
      </c>
      <c r="H193">
        <f t="shared" si="14"/>
        <v>0</v>
      </c>
    </row>
    <row r="194" spans="1:14" x14ac:dyDescent="0.25">
      <c r="A194" t="s">
        <v>6</v>
      </c>
      <c r="B194" t="s">
        <v>27</v>
      </c>
      <c r="C194" t="s">
        <v>17</v>
      </c>
      <c r="D194" t="s">
        <v>16</v>
      </c>
      <c r="E194" s="1" t="s">
        <v>68</v>
      </c>
      <c r="F194">
        <f>'Raw counts'!I227</f>
        <v>1</v>
      </c>
      <c r="G194">
        <f>'Raw counts'!K227</f>
        <v>1</v>
      </c>
      <c r="H194">
        <f t="shared" si="14"/>
        <v>0</v>
      </c>
    </row>
    <row r="195" spans="1:14" x14ac:dyDescent="0.25">
      <c r="E195" s="1"/>
    </row>
    <row r="196" spans="1:14" x14ac:dyDescent="0.25">
      <c r="A196" t="s">
        <v>6</v>
      </c>
      <c r="B196" t="s">
        <v>27</v>
      </c>
      <c r="C196" t="s">
        <v>22</v>
      </c>
      <c r="D196" t="s">
        <v>15</v>
      </c>
      <c r="E196" s="1" t="s">
        <v>63</v>
      </c>
      <c r="F196">
        <f>'Raw counts'!I238+'Raw counts'!I247+'Raw counts'!I253+'Raw counts'!I254</f>
        <v>4</v>
      </c>
      <c r="G196">
        <f>'Raw counts'!K238+'Raw counts'!K247+'Raw counts'!K253+'Raw counts'!K254</f>
        <v>4</v>
      </c>
      <c r="H196">
        <f>F196-G196</f>
        <v>0</v>
      </c>
      <c r="I196">
        <f>SUM(G196:G205)</f>
        <v>37</v>
      </c>
    </row>
    <row r="197" spans="1:14" x14ac:dyDescent="0.25">
      <c r="A197" t="s">
        <v>6</v>
      </c>
      <c r="B197" t="s">
        <v>27</v>
      </c>
      <c r="C197" t="s">
        <v>22</v>
      </c>
      <c r="D197" t="s">
        <v>15</v>
      </c>
      <c r="E197" s="1" t="s">
        <v>55</v>
      </c>
      <c r="F197">
        <f>'Raw counts'!I239+'Raw counts'!I243+'Raw counts'!I251</f>
        <v>6</v>
      </c>
      <c r="G197">
        <f>'Raw counts'!K239+'Raw counts'!K243+'Raw counts'!K251</f>
        <v>6</v>
      </c>
      <c r="H197">
        <f t="shared" ref="H197:H205" si="15">F197-G197</f>
        <v>0</v>
      </c>
    </row>
    <row r="198" spans="1:14" x14ac:dyDescent="0.25">
      <c r="A198" t="s">
        <v>6</v>
      </c>
      <c r="B198" t="s">
        <v>27</v>
      </c>
      <c r="C198" t="s">
        <v>22</v>
      </c>
      <c r="D198" t="s">
        <v>15</v>
      </c>
      <c r="E198" s="1" t="s">
        <v>67</v>
      </c>
      <c r="F198">
        <f>'Raw counts'!I240+'Raw counts'!I241+'Raw counts'!I246+'Raw counts'!I248+'Raw counts'!I255</f>
        <v>9</v>
      </c>
      <c r="G198">
        <f>'Raw counts'!K240+'Raw counts'!K241+'Raw counts'!K246+'Raw counts'!K248+'Raw counts'!K255</f>
        <v>9</v>
      </c>
      <c r="H198">
        <f t="shared" si="15"/>
        <v>0</v>
      </c>
    </row>
    <row r="199" spans="1:14" x14ac:dyDescent="0.25">
      <c r="A199" t="s">
        <v>6</v>
      </c>
      <c r="B199" t="s">
        <v>27</v>
      </c>
      <c r="C199" t="s">
        <v>22</v>
      </c>
      <c r="D199" t="s">
        <v>15</v>
      </c>
      <c r="E199" s="1" t="s">
        <v>69</v>
      </c>
      <c r="F199">
        <f>'Raw counts'!I242</f>
        <v>1</v>
      </c>
      <c r="G199">
        <f>'Raw counts'!K242</f>
        <v>1</v>
      </c>
      <c r="H199">
        <f t="shared" si="15"/>
        <v>0</v>
      </c>
    </row>
    <row r="200" spans="1:14" x14ac:dyDescent="0.25">
      <c r="A200" t="s">
        <v>6</v>
      </c>
      <c r="B200" t="s">
        <v>27</v>
      </c>
      <c r="C200" t="s">
        <v>22</v>
      </c>
      <c r="D200" t="s">
        <v>15</v>
      </c>
      <c r="E200" s="1" t="s">
        <v>56</v>
      </c>
      <c r="F200">
        <f>'Raw counts'!I244+'Raw counts'!I257</f>
        <v>2</v>
      </c>
      <c r="G200">
        <f>'Raw counts'!K244+'Raw counts'!K257</f>
        <v>2</v>
      </c>
      <c r="H200">
        <f t="shared" si="15"/>
        <v>0</v>
      </c>
    </row>
    <row r="201" spans="1:14" x14ac:dyDescent="0.25">
      <c r="A201" t="s">
        <v>6</v>
      </c>
      <c r="B201" t="s">
        <v>27</v>
      </c>
      <c r="C201" t="s">
        <v>22</v>
      </c>
      <c r="D201" t="s">
        <v>15</v>
      </c>
      <c r="E201" s="1" t="s">
        <v>51</v>
      </c>
      <c r="F201">
        <f>'Raw counts'!I245+'Raw counts'!I249+'Raw counts'!I256+'Raw counts'!I258+'Raw counts'!I262</f>
        <v>10</v>
      </c>
      <c r="G201">
        <f>'Raw counts'!K245+'Raw counts'!K249+'Raw counts'!K256+'Raw counts'!K258+'Raw counts'!K262</f>
        <v>10</v>
      </c>
      <c r="H201">
        <f t="shared" si="15"/>
        <v>0</v>
      </c>
    </row>
    <row r="202" spans="1:14" x14ac:dyDescent="0.25">
      <c r="A202" t="s">
        <v>6</v>
      </c>
      <c r="B202" t="s">
        <v>27</v>
      </c>
      <c r="C202" t="s">
        <v>22</v>
      </c>
      <c r="D202" t="s">
        <v>15</v>
      </c>
      <c r="E202" s="1" t="s">
        <v>60</v>
      </c>
      <c r="F202">
        <f>'Raw counts'!I250</f>
        <v>1</v>
      </c>
      <c r="G202">
        <f>'Raw counts'!K250</f>
        <v>1</v>
      </c>
      <c r="H202">
        <f t="shared" si="15"/>
        <v>0</v>
      </c>
    </row>
    <row r="203" spans="1:14" x14ac:dyDescent="0.25">
      <c r="A203" t="s">
        <v>6</v>
      </c>
      <c r="B203" t="s">
        <v>27</v>
      </c>
      <c r="C203" t="s">
        <v>22</v>
      </c>
      <c r="D203" t="s">
        <v>15</v>
      </c>
      <c r="E203" s="1" t="s">
        <v>59</v>
      </c>
      <c r="F203">
        <f>'Raw counts'!I252</f>
        <v>1</v>
      </c>
      <c r="G203">
        <f>'Raw counts'!K252</f>
        <v>1</v>
      </c>
      <c r="H203">
        <f t="shared" si="15"/>
        <v>0</v>
      </c>
    </row>
    <row r="204" spans="1:14" x14ac:dyDescent="0.25">
      <c r="A204" t="s">
        <v>6</v>
      </c>
      <c r="B204" t="s">
        <v>27</v>
      </c>
      <c r="C204" t="s">
        <v>22</v>
      </c>
      <c r="D204" t="s">
        <v>15</v>
      </c>
      <c r="E204" s="1" t="s">
        <v>32</v>
      </c>
      <c r="F204">
        <f>'Raw counts'!I259+'Raw counts'!I261</f>
        <v>2</v>
      </c>
      <c r="G204">
        <f>'Raw counts'!K259+'Raw counts'!K261</f>
        <v>2</v>
      </c>
      <c r="H204">
        <f t="shared" si="15"/>
        <v>0</v>
      </c>
    </row>
    <row r="205" spans="1:14" x14ac:dyDescent="0.25">
      <c r="A205" t="s">
        <v>6</v>
      </c>
      <c r="B205" t="s">
        <v>27</v>
      </c>
      <c r="C205" t="s">
        <v>22</v>
      </c>
      <c r="D205" t="s">
        <v>15</v>
      </c>
      <c r="E205" s="1" t="s">
        <v>66</v>
      </c>
      <c r="F205">
        <f>'Raw counts'!I260</f>
        <v>1</v>
      </c>
      <c r="G205">
        <f>'Raw counts'!K260</f>
        <v>1</v>
      </c>
      <c r="H205">
        <f t="shared" si="15"/>
        <v>0</v>
      </c>
    </row>
    <row r="206" spans="1:14" x14ac:dyDescent="0.25">
      <c r="N206" s="1"/>
    </row>
    <row r="207" spans="1:14" x14ac:dyDescent="0.25">
      <c r="A207" t="s">
        <v>6</v>
      </c>
      <c r="B207" t="s">
        <v>27</v>
      </c>
      <c r="C207" t="s">
        <v>22</v>
      </c>
      <c r="D207" t="s">
        <v>16</v>
      </c>
      <c r="E207" s="1" t="s">
        <v>63</v>
      </c>
      <c r="F207">
        <f>'Raw counts'!I264+'Raw counts'!I272+'Raw counts'!I280</f>
        <v>3</v>
      </c>
      <c r="G207">
        <f>'Raw counts'!K264+'Raw counts'!K272+'Raw counts'!K280</f>
        <v>3</v>
      </c>
      <c r="H207">
        <f>F207-G207</f>
        <v>0</v>
      </c>
      <c r="I207">
        <f>SUM(G207:G212)</f>
        <v>25</v>
      </c>
    </row>
    <row r="208" spans="1:14" x14ac:dyDescent="0.25">
      <c r="A208" t="s">
        <v>6</v>
      </c>
      <c r="B208" t="s">
        <v>27</v>
      </c>
      <c r="C208" t="s">
        <v>22</v>
      </c>
      <c r="D208" t="s">
        <v>16</v>
      </c>
      <c r="E208" s="1" t="s">
        <v>51</v>
      </c>
      <c r="F208">
        <f>'Raw counts'!I265+'Raw counts'!I269+'Raw counts'!I274+'Raw counts'!I275+'Raw counts'!I279</f>
        <v>10</v>
      </c>
      <c r="G208">
        <f>'Raw counts'!K265+'Raw counts'!K269+'Raw counts'!K274+'Raw counts'!K275+'Raw counts'!K279</f>
        <v>10</v>
      </c>
      <c r="H208">
        <f t="shared" ref="H208:H212" si="16">F208-G208</f>
        <v>0</v>
      </c>
    </row>
    <row r="209" spans="1:9" x14ac:dyDescent="0.25">
      <c r="A209" t="s">
        <v>6</v>
      </c>
      <c r="B209" t="s">
        <v>27</v>
      </c>
      <c r="C209" t="s">
        <v>22</v>
      </c>
      <c r="D209" t="s">
        <v>16</v>
      </c>
      <c r="E209" s="1" t="s">
        <v>32</v>
      </c>
      <c r="F209">
        <f>'Raw counts'!I266</f>
        <v>1</v>
      </c>
      <c r="G209">
        <f>'Raw counts'!K266</f>
        <v>1</v>
      </c>
      <c r="H209">
        <f t="shared" si="16"/>
        <v>0</v>
      </c>
    </row>
    <row r="210" spans="1:9" x14ac:dyDescent="0.25">
      <c r="A210" t="s">
        <v>6</v>
      </c>
      <c r="B210" t="s">
        <v>27</v>
      </c>
      <c r="C210" t="s">
        <v>22</v>
      </c>
      <c r="D210" t="s">
        <v>16</v>
      </c>
      <c r="E210" s="1" t="s">
        <v>56</v>
      </c>
      <c r="F210">
        <f>'Raw counts'!I267+'Raw counts'!I270+'Raw counts'!I278</f>
        <v>4</v>
      </c>
      <c r="G210">
        <f>'Raw counts'!K267+'Raw counts'!K270+'Raw counts'!K278</f>
        <v>4</v>
      </c>
      <c r="H210">
        <f t="shared" si="16"/>
        <v>0</v>
      </c>
    </row>
    <row r="211" spans="1:9" x14ac:dyDescent="0.25">
      <c r="A211" t="s">
        <v>6</v>
      </c>
      <c r="B211" t="s">
        <v>27</v>
      </c>
      <c r="C211" t="s">
        <v>22</v>
      </c>
      <c r="D211" t="s">
        <v>16</v>
      </c>
      <c r="E211" s="1" t="s">
        <v>71</v>
      </c>
      <c r="F211">
        <f>'Raw counts'!I271</f>
        <v>1</v>
      </c>
      <c r="G211">
        <f>'Raw counts'!K271</f>
        <v>1</v>
      </c>
      <c r="H211">
        <f t="shared" si="16"/>
        <v>0</v>
      </c>
    </row>
    <row r="212" spans="1:9" x14ac:dyDescent="0.25">
      <c r="A212" t="s">
        <v>6</v>
      </c>
      <c r="B212" t="s">
        <v>27</v>
      </c>
      <c r="C212" t="s">
        <v>22</v>
      </c>
      <c r="D212" t="s">
        <v>16</v>
      </c>
      <c r="E212" s="1" t="s">
        <v>55</v>
      </c>
      <c r="F212">
        <f>'Raw counts'!I273+'Raw counts'!I276+'Raw counts'!I277</f>
        <v>6</v>
      </c>
      <c r="G212">
        <f>'Raw counts'!K273+'Raw counts'!K276+'Raw counts'!K277</f>
        <v>6</v>
      </c>
      <c r="H212">
        <f t="shared" si="16"/>
        <v>0</v>
      </c>
    </row>
    <row r="214" spans="1:9" x14ac:dyDescent="0.25">
      <c r="A214" t="s">
        <v>6</v>
      </c>
      <c r="B214" t="s">
        <v>8</v>
      </c>
      <c r="C214" t="s">
        <v>9</v>
      </c>
      <c r="D214" t="s">
        <v>15</v>
      </c>
      <c r="E214" t="s">
        <v>39</v>
      </c>
      <c r="F214">
        <f>'Raw counts'!I2+'Raw counts'!I4+'Raw counts'!I14</f>
        <v>4</v>
      </c>
      <c r="G214">
        <f>'Raw counts'!K2+'Raw counts'!K4+'Raw counts'!K14</f>
        <v>4</v>
      </c>
      <c r="H214">
        <f>F214-G214</f>
        <v>0</v>
      </c>
      <c r="I214">
        <f>SUM(G214:G218)</f>
        <v>12</v>
      </c>
    </row>
    <row r="215" spans="1:9" x14ac:dyDescent="0.25">
      <c r="A215" t="s">
        <v>6</v>
      </c>
      <c r="B215" t="s">
        <v>8</v>
      </c>
      <c r="C215" t="s">
        <v>9</v>
      </c>
      <c r="D215" t="s">
        <v>15</v>
      </c>
      <c r="E215" t="s">
        <v>51</v>
      </c>
      <c r="F215">
        <f>'Raw counts'!I3+'Raw counts'!I8+'Raw counts'!I12+'Raw counts'!I15</f>
        <v>5</v>
      </c>
      <c r="G215">
        <f>'Raw counts'!K3+'Raw counts'!K8+'Raw counts'!K12+'Raw counts'!K15</f>
        <v>5</v>
      </c>
      <c r="H215">
        <f t="shared" ref="H215:H218" si="17">F215-G215</f>
        <v>0</v>
      </c>
    </row>
    <row r="216" spans="1:9" x14ac:dyDescent="0.25">
      <c r="A216" t="s">
        <v>6</v>
      </c>
      <c r="B216" t="s">
        <v>8</v>
      </c>
      <c r="C216" t="s">
        <v>9</v>
      </c>
      <c r="D216" t="s">
        <v>15</v>
      </c>
      <c r="E216" t="s">
        <v>59</v>
      </c>
      <c r="F216">
        <f>'Raw counts'!I5+'Raw counts'!I6+'Raw counts'!I11+'Raw counts'!I13</f>
        <v>4</v>
      </c>
      <c r="G216">
        <f>'Raw counts'!K5+'Raw counts'!K6+'Raw counts'!K11+'Raw counts'!K13</f>
        <v>1</v>
      </c>
      <c r="H216">
        <f t="shared" si="17"/>
        <v>3</v>
      </c>
    </row>
    <row r="217" spans="1:9" x14ac:dyDescent="0.25">
      <c r="A217" t="s">
        <v>6</v>
      </c>
      <c r="B217" t="s">
        <v>8</v>
      </c>
      <c r="C217" t="s">
        <v>9</v>
      </c>
      <c r="D217" t="s">
        <v>15</v>
      </c>
      <c r="E217" t="s">
        <v>57</v>
      </c>
      <c r="F217">
        <f>'Raw counts'!I7</f>
        <v>1</v>
      </c>
      <c r="G217">
        <f>'Raw counts'!K7</f>
        <v>1</v>
      </c>
      <c r="H217">
        <f t="shared" si="17"/>
        <v>0</v>
      </c>
    </row>
    <row r="218" spans="1:9" x14ac:dyDescent="0.25">
      <c r="A218" t="s">
        <v>6</v>
      </c>
      <c r="B218" t="s">
        <v>8</v>
      </c>
      <c r="C218" t="s">
        <v>9</v>
      </c>
      <c r="D218" t="s">
        <v>15</v>
      </c>
      <c r="E218" t="s">
        <v>56</v>
      </c>
      <c r="F218">
        <v>1</v>
      </c>
      <c r="G218">
        <v>1</v>
      </c>
      <c r="H218">
        <f t="shared" si="17"/>
        <v>0</v>
      </c>
    </row>
    <row r="220" spans="1:9" x14ac:dyDescent="0.25">
      <c r="A220" t="s">
        <v>6</v>
      </c>
      <c r="B220" t="s">
        <v>8</v>
      </c>
      <c r="C220" t="s">
        <v>9</v>
      </c>
      <c r="D220" t="s">
        <v>16</v>
      </c>
      <c r="E220" t="s">
        <v>39</v>
      </c>
      <c r="F220">
        <f>'Raw counts'!I18+'Raw counts'!I19+'Raw counts'!I23+'Raw counts'!I25+'Raw counts'!I26+'Raw counts'!I28+'Raw counts'!I29</f>
        <v>11</v>
      </c>
      <c r="G220">
        <f>'Raw counts'!K18+'Raw counts'!K19+'Raw counts'!K23+'Raw counts'!K25+'Raw counts'!K26+'Raw counts'!K28+'Raw counts'!K29</f>
        <v>8</v>
      </c>
      <c r="H220">
        <f>F220-G220</f>
        <v>3</v>
      </c>
      <c r="I220">
        <f>SUM(G220:G222)</f>
        <v>10</v>
      </c>
    </row>
    <row r="221" spans="1:9" x14ac:dyDescent="0.25">
      <c r="A221" t="s">
        <v>6</v>
      </c>
      <c r="B221" t="s">
        <v>8</v>
      </c>
      <c r="C221" t="s">
        <v>9</v>
      </c>
      <c r="D221" t="s">
        <v>16</v>
      </c>
      <c r="E221" t="s">
        <v>51</v>
      </c>
      <c r="F221">
        <f>'Raw counts'!I20+'Raw counts'!I24</f>
        <v>2</v>
      </c>
      <c r="G221">
        <f>'Raw counts'!K20+'Raw counts'!K24</f>
        <v>2</v>
      </c>
      <c r="H221">
        <f t="shared" ref="H221:H222" si="18">F221-G221</f>
        <v>0</v>
      </c>
    </row>
    <row r="222" spans="1:9" x14ac:dyDescent="0.25">
      <c r="A222" t="s">
        <v>6</v>
      </c>
      <c r="B222" t="s">
        <v>8</v>
      </c>
      <c r="C222" t="s">
        <v>9</v>
      </c>
      <c r="D222" t="s">
        <v>16</v>
      </c>
      <c r="E222" t="s">
        <v>59</v>
      </c>
      <c r="F222">
        <f>'Raw counts'!I22</f>
        <v>1</v>
      </c>
      <c r="G222">
        <f>'Raw counts'!K22</f>
        <v>0</v>
      </c>
      <c r="H222">
        <f t="shared" si="18"/>
        <v>1</v>
      </c>
    </row>
    <row r="224" spans="1:9" x14ac:dyDescent="0.25">
      <c r="A224" t="s">
        <v>6</v>
      </c>
      <c r="B224" t="s">
        <v>8</v>
      </c>
      <c r="C224" t="s">
        <v>17</v>
      </c>
      <c r="D224" t="s">
        <v>15</v>
      </c>
      <c r="E224" t="s">
        <v>59</v>
      </c>
      <c r="F224">
        <f>'Raw counts'!I31+'Raw counts'!I38+'Raw counts'!I52</f>
        <v>3</v>
      </c>
      <c r="G224">
        <f>'Raw counts'!K31+'Raw counts'!K38+'Raw counts'!K52</f>
        <v>3</v>
      </c>
      <c r="H224">
        <f>F224-G224</f>
        <v>0</v>
      </c>
      <c r="I224">
        <f>SUM(G224:G229)</f>
        <v>34</v>
      </c>
    </row>
    <row r="225" spans="1:9" x14ac:dyDescent="0.25">
      <c r="A225" t="s">
        <v>6</v>
      </c>
      <c r="B225" t="s">
        <v>8</v>
      </c>
      <c r="C225" t="s">
        <v>17</v>
      </c>
      <c r="D225" t="s">
        <v>15</v>
      </c>
      <c r="E225" t="s">
        <v>56</v>
      </c>
      <c r="F225">
        <f>'Raw counts'!I32+'Raw counts'!I39+'Raw counts'!I56</f>
        <v>4</v>
      </c>
      <c r="G225">
        <f>'Raw counts'!K32+'Raw counts'!K39+'Raw counts'!K56</f>
        <v>4</v>
      </c>
      <c r="H225">
        <f t="shared" ref="H225:H229" si="19">F225-G225</f>
        <v>0</v>
      </c>
    </row>
    <row r="226" spans="1:9" x14ac:dyDescent="0.25">
      <c r="A226" t="s">
        <v>6</v>
      </c>
      <c r="B226" t="s">
        <v>8</v>
      </c>
      <c r="C226" t="s">
        <v>17</v>
      </c>
      <c r="D226" t="s">
        <v>15</v>
      </c>
      <c r="E226" t="s">
        <v>39</v>
      </c>
      <c r="F226">
        <f>'Raw counts'!I33+'Raw counts'!I35+'Raw counts'!I42+'Raw counts'!I51+'Raw counts'!I54+'Raw counts'!I58+'Raw counts'!I49</f>
        <v>8</v>
      </c>
      <c r="G226">
        <f>'Raw counts'!K33+'Raw counts'!K35+'Raw counts'!K42+'Raw counts'!K51+'Raw counts'!K54+'Raw counts'!K58+'Raw counts'!K49</f>
        <v>8</v>
      </c>
      <c r="H226">
        <f t="shared" si="19"/>
        <v>0</v>
      </c>
    </row>
    <row r="227" spans="1:9" x14ac:dyDescent="0.25">
      <c r="A227" t="s">
        <v>6</v>
      </c>
      <c r="B227" t="s">
        <v>8</v>
      </c>
      <c r="C227" t="s">
        <v>17</v>
      </c>
      <c r="D227" t="s">
        <v>15</v>
      </c>
      <c r="E227" t="s">
        <v>51</v>
      </c>
      <c r="F227">
        <f>'Raw counts'!I34+'Raw counts'!I41+'Raw counts'!I45+'Raw counts'!I47+'Raw counts'!I53+'Raw counts'!I57</f>
        <v>7</v>
      </c>
      <c r="G227">
        <f>'Raw counts'!K34+'Raw counts'!K41+'Raw counts'!K45+'Raw counts'!K47+'Raw counts'!K53+'Raw counts'!K57</f>
        <v>7</v>
      </c>
      <c r="H227">
        <f t="shared" si="19"/>
        <v>0</v>
      </c>
    </row>
    <row r="228" spans="1:9" x14ac:dyDescent="0.25">
      <c r="A228" t="s">
        <v>6</v>
      </c>
      <c r="B228" t="s">
        <v>8</v>
      </c>
      <c r="C228" t="s">
        <v>17</v>
      </c>
      <c r="D228" t="s">
        <v>15</v>
      </c>
      <c r="E228" t="s">
        <v>66</v>
      </c>
      <c r="F228">
        <f>'Raw counts'!I36+'Raw counts'!I37+'Raw counts'!I43+'Raw counts'!I46+'Raw counts'!I50</f>
        <v>8</v>
      </c>
      <c r="G228">
        <f>'Raw counts'!K36+'Raw counts'!K37+'Raw counts'!K43+'Raw counts'!K46+'Raw counts'!K50</f>
        <v>8</v>
      </c>
      <c r="H228">
        <f t="shared" si="19"/>
        <v>0</v>
      </c>
    </row>
    <row r="229" spans="1:9" x14ac:dyDescent="0.25">
      <c r="A229" t="s">
        <v>6</v>
      </c>
      <c r="B229" t="s">
        <v>8</v>
      </c>
      <c r="C229" t="s">
        <v>17</v>
      </c>
      <c r="D229" t="s">
        <v>15</v>
      </c>
      <c r="E229" t="s">
        <v>55</v>
      </c>
      <c r="F229">
        <f>'Raw counts'!I40+'Raw counts'!I44+'Raw counts'!I48+'Raw counts'!I59</f>
        <v>4</v>
      </c>
      <c r="G229">
        <f>'Raw counts'!K40+'Raw counts'!K44+'Raw counts'!K48+'Raw counts'!K59</f>
        <v>4</v>
      </c>
      <c r="H229">
        <f t="shared" si="19"/>
        <v>0</v>
      </c>
    </row>
    <row r="231" spans="1:9" x14ac:dyDescent="0.25">
      <c r="A231" t="s">
        <v>6</v>
      </c>
      <c r="B231" t="s">
        <v>8</v>
      </c>
      <c r="C231" t="s">
        <v>17</v>
      </c>
      <c r="D231" t="s">
        <v>16</v>
      </c>
      <c r="E231" t="s">
        <v>56</v>
      </c>
      <c r="F231">
        <f>'Raw counts'!I61+'Raw counts'!I71+'Raw counts'!I78+'Raw counts'!I85+'Raw counts'!I92+'Raw counts'!I83</f>
        <v>8</v>
      </c>
      <c r="G231">
        <f>'Raw counts'!K61+'Raw counts'!K71+'Raw counts'!K78+'Raw counts'!K85+'Raw counts'!K92+'Raw counts'!K83</f>
        <v>6</v>
      </c>
      <c r="H231">
        <f>F231-G231</f>
        <v>2</v>
      </c>
      <c r="I231">
        <f>SUM(G231:G239)</f>
        <v>43</v>
      </c>
    </row>
    <row r="232" spans="1:9" x14ac:dyDescent="0.25">
      <c r="A232" t="s">
        <v>6</v>
      </c>
      <c r="B232" t="s">
        <v>8</v>
      </c>
      <c r="C232" t="s">
        <v>17</v>
      </c>
      <c r="D232" t="s">
        <v>16</v>
      </c>
      <c r="E232" t="s">
        <v>39</v>
      </c>
      <c r="F232">
        <f>'Raw counts'!I62+'Raw counts'!I65+'Raw counts'!I75+'Raw counts'!I81+'Raw counts'!I93+'Raw counts'!I80</f>
        <v>8</v>
      </c>
      <c r="G232">
        <f>'Raw counts'!K62+'Raw counts'!K65+'Raw counts'!K75+'Raw counts'!K81+'Raw counts'!K93+'Raw counts'!K80</f>
        <v>8</v>
      </c>
      <c r="H232">
        <f t="shared" ref="H232:H239" si="20">F232-G232</f>
        <v>0</v>
      </c>
    </row>
    <row r="233" spans="1:9" x14ac:dyDescent="0.25">
      <c r="A233" t="s">
        <v>6</v>
      </c>
      <c r="B233" t="s">
        <v>8</v>
      </c>
      <c r="C233" t="s">
        <v>17</v>
      </c>
      <c r="D233" t="s">
        <v>16</v>
      </c>
      <c r="E233" t="s">
        <v>66</v>
      </c>
      <c r="F233">
        <f>'Raw counts'!I63+'Raw counts'!I67+'Raw counts'!I76+'Raw counts'!I84+'Raw counts'!I89</f>
        <v>8</v>
      </c>
      <c r="G233">
        <f>'Raw counts'!K63+'Raw counts'!K67+'Raw counts'!K76+'Raw counts'!K84+'Raw counts'!K89</f>
        <v>8</v>
      </c>
      <c r="H233">
        <f t="shared" si="20"/>
        <v>0</v>
      </c>
    </row>
    <row r="234" spans="1:9" x14ac:dyDescent="0.25">
      <c r="A234" t="s">
        <v>6</v>
      </c>
      <c r="B234" t="s">
        <v>8</v>
      </c>
      <c r="C234" t="s">
        <v>17</v>
      </c>
      <c r="D234" t="s">
        <v>16</v>
      </c>
      <c r="E234" t="s">
        <v>55</v>
      </c>
      <c r="F234">
        <f>'Raw counts'!I64+'Raw counts'!I69+'Raw counts'!I73+'Raw counts'!I79</f>
        <v>6</v>
      </c>
      <c r="G234">
        <f>'Raw counts'!K64+'Raw counts'!K69+'Raw counts'!K73+'Raw counts'!K79</f>
        <v>6</v>
      </c>
      <c r="H234">
        <f t="shared" si="20"/>
        <v>0</v>
      </c>
    </row>
    <row r="235" spans="1:9" x14ac:dyDescent="0.25">
      <c r="A235" t="s">
        <v>6</v>
      </c>
      <c r="B235" t="s">
        <v>8</v>
      </c>
      <c r="C235" t="s">
        <v>17</v>
      </c>
      <c r="D235" t="s">
        <v>16</v>
      </c>
      <c r="E235" t="s">
        <v>51</v>
      </c>
      <c r="F235">
        <f>'Raw counts'!I66+'Raw counts'!I82+'Raw counts'!I86+'Raw counts'!I87</f>
        <v>6</v>
      </c>
      <c r="G235">
        <f>'Raw counts'!K66+'Raw counts'!K82+'Raw counts'!K86+'Raw counts'!K87</f>
        <v>5</v>
      </c>
      <c r="H235">
        <f t="shared" si="20"/>
        <v>1</v>
      </c>
    </row>
    <row r="236" spans="1:9" x14ac:dyDescent="0.25">
      <c r="A236" t="s">
        <v>6</v>
      </c>
      <c r="B236" t="s">
        <v>8</v>
      </c>
      <c r="C236" t="s">
        <v>17</v>
      </c>
      <c r="D236" t="s">
        <v>16</v>
      </c>
      <c r="E236" t="s">
        <v>59</v>
      </c>
      <c r="F236">
        <f>'Raw counts'!I68+'Raw counts'!I77+'Raw counts'!I91</f>
        <v>4</v>
      </c>
      <c r="G236">
        <f>'Raw counts'!K68+'Raw counts'!K77+'Raw counts'!K91</f>
        <v>3</v>
      </c>
      <c r="H236">
        <f t="shared" si="20"/>
        <v>1</v>
      </c>
    </row>
    <row r="237" spans="1:9" x14ac:dyDescent="0.25">
      <c r="A237" t="s">
        <v>6</v>
      </c>
      <c r="B237" t="s">
        <v>8</v>
      </c>
      <c r="C237" t="s">
        <v>17</v>
      </c>
      <c r="D237" t="s">
        <v>16</v>
      </c>
      <c r="E237" t="s">
        <v>67</v>
      </c>
      <c r="F237">
        <f>'Raw counts'!I70+'Raw counts'!I74+'Raw counts'!I88</f>
        <v>5</v>
      </c>
      <c r="G237">
        <f>'Raw counts'!K70+'Raw counts'!K74+'Raw counts'!K88</f>
        <v>5</v>
      </c>
      <c r="H237">
        <f t="shared" si="20"/>
        <v>0</v>
      </c>
    </row>
    <row r="238" spans="1:9" x14ac:dyDescent="0.25">
      <c r="A238" t="s">
        <v>6</v>
      </c>
      <c r="B238" t="s">
        <v>8</v>
      </c>
      <c r="C238" t="s">
        <v>17</v>
      </c>
      <c r="D238" t="s">
        <v>16</v>
      </c>
      <c r="E238" t="s">
        <v>63</v>
      </c>
      <c r="F238">
        <v>1</v>
      </c>
      <c r="G238">
        <v>1</v>
      </c>
      <c r="H238">
        <f t="shared" si="20"/>
        <v>0</v>
      </c>
    </row>
    <row r="239" spans="1:9" x14ac:dyDescent="0.25">
      <c r="A239" t="s">
        <v>6</v>
      </c>
      <c r="B239" t="s">
        <v>8</v>
      </c>
      <c r="C239" t="s">
        <v>17</v>
      </c>
      <c r="D239" t="s">
        <v>16</v>
      </c>
      <c r="E239" t="s">
        <v>68</v>
      </c>
      <c r="F239">
        <v>1</v>
      </c>
      <c r="G239">
        <v>1</v>
      </c>
      <c r="H239">
        <f t="shared" si="20"/>
        <v>0</v>
      </c>
    </row>
    <row r="241" spans="1:9" x14ac:dyDescent="0.25">
      <c r="A241" t="s">
        <v>6</v>
      </c>
      <c r="B241" t="s">
        <v>8</v>
      </c>
      <c r="C241" t="s">
        <v>22</v>
      </c>
      <c r="D241" t="s">
        <v>15</v>
      </c>
      <c r="E241" t="s">
        <v>55</v>
      </c>
      <c r="F241">
        <f>'Raw counts'!I95+'Raw counts'!I98+'Raw counts'!I99+'Raw counts'!I101+'Raw counts'!I103+'Raw counts'!I106+'Raw counts'!I107</f>
        <v>10</v>
      </c>
      <c r="G241">
        <f>'Raw counts'!K95+'Raw counts'!K98+'Raw counts'!K99+'Raw counts'!K101+'Raw counts'!K103+'Raw counts'!K106+'Raw counts'!K107</f>
        <v>10</v>
      </c>
      <c r="H241">
        <f>F241-G241</f>
        <v>0</v>
      </c>
      <c r="I241">
        <f>SUM(G241:G249)</f>
        <v>32</v>
      </c>
    </row>
    <row r="242" spans="1:9" x14ac:dyDescent="0.25">
      <c r="A242" t="s">
        <v>6</v>
      </c>
      <c r="B242" t="s">
        <v>8</v>
      </c>
      <c r="C242" t="s">
        <v>22</v>
      </c>
      <c r="D242" t="s">
        <v>15</v>
      </c>
      <c r="E242" t="s">
        <v>56</v>
      </c>
      <c r="F242">
        <f>'Raw counts'!I96+'Raw counts'!I100</f>
        <v>3</v>
      </c>
      <c r="G242">
        <f>'Raw counts'!K96+'Raw counts'!K100</f>
        <v>3</v>
      </c>
      <c r="H242">
        <f t="shared" ref="H242:H249" si="21">F242-G242</f>
        <v>0</v>
      </c>
    </row>
    <row r="243" spans="1:9" x14ac:dyDescent="0.25">
      <c r="A243" t="s">
        <v>6</v>
      </c>
      <c r="B243" t="s">
        <v>8</v>
      </c>
      <c r="C243" t="s">
        <v>22</v>
      </c>
      <c r="D243" t="s">
        <v>15</v>
      </c>
      <c r="E243" t="s">
        <v>39</v>
      </c>
      <c r="F243">
        <f>'Raw counts'!I97</f>
        <v>1</v>
      </c>
      <c r="G243">
        <f>'Raw counts'!K97</f>
        <v>1</v>
      </c>
      <c r="H243">
        <f t="shared" si="21"/>
        <v>0</v>
      </c>
    </row>
    <row r="244" spans="1:9" x14ac:dyDescent="0.25">
      <c r="A244" t="s">
        <v>6</v>
      </c>
      <c r="B244" t="s">
        <v>8</v>
      </c>
      <c r="C244" t="s">
        <v>22</v>
      </c>
      <c r="D244" t="s">
        <v>15</v>
      </c>
      <c r="E244" t="s">
        <v>59</v>
      </c>
      <c r="F244">
        <f>'Raw counts'!I102+'Raw counts'!I105</f>
        <v>2</v>
      </c>
      <c r="G244">
        <f>'Raw counts'!K102+'Raw counts'!K105</f>
        <v>1</v>
      </c>
      <c r="H244">
        <f t="shared" si="21"/>
        <v>1</v>
      </c>
    </row>
    <row r="245" spans="1:9" x14ac:dyDescent="0.25">
      <c r="A245" t="s">
        <v>6</v>
      </c>
      <c r="B245" t="s">
        <v>8</v>
      </c>
      <c r="C245" t="s">
        <v>22</v>
      </c>
      <c r="D245" t="s">
        <v>15</v>
      </c>
      <c r="E245" t="s">
        <v>67</v>
      </c>
      <c r="F245">
        <f>'Raw counts'!I104+'Raw counts'!I108</f>
        <v>11</v>
      </c>
      <c r="G245">
        <f>'Raw counts'!K104+'Raw counts'!K108</f>
        <v>11</v>
      </c>
      <c r="H245">
        <f t="shared" si="21"/>
        <v>0</v>
      </c>
    </row>
    <row r="246" spans="1:9" x14ac:dyDescent="0.25">
      <c r="A246" t="s">
        <v>6</v>
      </c>
      <c r="B246" t="s">
        <v>8</v>
      </c>
      <c r="C246" t="s">
        <v>22</v>
      </c>
      <c r="D246" t="s">
        <v>15</v>
      </c>
      <c r="E246" t="s">
        <v>68</v>
      </c>
      <c r="F246">
        <f>'Raw counts'!I109</f>
        <v>1</v>
      </c>
      <c r="G246">
        <f>'Raw counts'!K109</f>
        <v>1</v>
      </c>
      <c r="H246">
        <f t="shared" si="21"/>
        <v>0</v>
      </c>
    </row>
    <row r="247" spans="1:9" x14ac:dyDescent="0.25">
      <c r="A247" t="s">
        <v>6</v>
      </c>
      <c r="B247" t="s">
        <v>8</v>
      </c>
      <c r="C247" t="s">
        <v>22</v>
      </c>
      <c r="D247" t="s">
        <v>15</v>
      </c>
      <c r="E247" t="s">
        <v>69</v>
      </c>
      <c r="F247">
        <f>'Raw counts'!I110</f>
        <v>1</v>
      </c>
      <c r="G247">
        <f>'Raw counts'!K110</f>
        <v>1</v>
      </c>
      <c r="H247">
        <f t="shared" si="21"/>
        <v>0</v>
      </c>
    </row>
    <row r="248" spans="1:9" x14ac:dyDescent="0.25">
      <c r="A248" t="s">
        <v>6</v>
      </c>
      <c r="B248" t="s">
        <v>8</v>
      </c>
      <c r="C248" t="s">
        <v>22</v>
      </c>
      <c r="D248" t="s">
        <v>15</v>
      </c>
      <c r="E248" t="s">
        <v>51</v>
      </c>
      <c r="F248">
        <f>'Raw counts'!I111+'Raw counts'!I113</f>
        <v>4</v>
      </c>
      <c r="G248">
        <f>'Raw counts'!K111+'Raw counts'!K113</f>
        <v>3</v>
      </c>
      <c r="H248">
        <f t="shared" si="21"/>
        <v>1</v>
      </c>
    </row>
    <row r="249" spans="1:9" x14ac:dyDescent="0.25">
      <c r="A249" t="s">
        <v>6</v>
      </c>
      <c r="B249" t="s">
        <v>8</v>
      </c>
      <c r="C249" t="s">
        <v>22</v>
      </c>
      <c r="D249" t="s">
        <v>15</v>
      </c>
      <c r="E249" t="s">
        <v>66</v>
      </c>
      <c r="F249">
        <f>'Raw counts'!I112</f>
        <v>1</v>
      </c>
      <c r="G249">
        <f>'Raw counts'!K112</f>
        <v>1</v>
      </c>
      <c r="H249">
        <f t="shared" si="21"/>
        <v>0</v>
      </c>
    </row>
    <row r="251" spans="1:9" x14ac:dyDescent="0.25">
      <c r="A251" t="s">
        <v>6</v>
      </c>
      <c r="B251" t="s">
        <v>8</v>
      </c>
      <c r="C251" t="s">
        <v>22</v>
      </c>
      <c r="D251" t="s">
        <v>16</v>
      </c>
      <c r="E251" t="s">
        <v>56</v>
      </c>
      <c r="F251">
        <f>'Raw counts'!I115+'Raw counts'!I119+'Raw counts'!I120+'Raw counts'!I124+'Raw counts'!I127</f>
        <v>5</v>
      </c>
      <c r="G251">
        <f>'Raw counts'!K115+'Raw counts'!K119+'Raw counts'!K120+'Raw counts'!K124+'Raw counts'!K127</f>
        <v>4</v>
      </c>
      <c r="H251">
        <f>F251-G251</f>
        <v>1</v>
      </c>
      <c r="I251">
        <f>SUM(G251:G257)</f>
        <v>16</v>
      </c>
    </row>
    <row r="252" spans="1:9" x14ac:dyDescent="0.25">
      <c r="A252" t="s">
        <v>6</v>
      </c>
      <c r="B252" t="s">
        <v>8</v>
      </c>
      <c r="C252" t="s">
        <v>22</v>
      </c>
      <c r="D252" t="s">
        <v>16</v>
      </c>
      <c r="E252" t="s">
        <v>55</v>
      </c>
      <c r="F252">
        <f>'Raw counts'!I116+'Raw counts'!I134</f>
        <v>2</v>
      </c>
      <c r="G252">
        <f>'Raw counts'!K116+'Raw counts'!K134</f>
        <v>2</v>
      </c>
      <c r="H252">
        <f t="shared" ref="H252:H257" si="22">F252-G252</f>
        <v>0</v>
      </c>
    </row>
    <row r="253" spans="1:9" x14ac:dyDescent="0.25">
      <c r="A253" t="s">
        <v>6</v>
      </c>
      <c r="B253" t="s">
        <v>8</v>
      </c>
      <c r="C253" t="s">
        <v>22</v>
      </c>
      <c r="D253" t="s">
        <v>16</v>
      </c>
      <c r="E253" t="s">
        <v>51</v>
      </c>
      <c r="F253">
        <f>'Raw counts'!I117+'Raw counts'!I126+'Raw counts'!I130+'Raw counts'!I132</f>
        <v>4</v>
      </c>
      <c r="G253">
        <f>'Raw counts'!K117+'Raw counts'!K126+'Raw counts'!K130+'Raw counts'!K132</f>
        <v>4</v>
      </c>
      <c r="H253">
        <f t="shared" si="22"/>
        <v>0</v>
      </c>
    </row>
    <row r="254" spans="1:9" x14ac:dyDescent="0.25">
      <c r="A254" t="s">
        <v>6</v>
      </c>
      <c r="B254" t="s">
        <v>8</v>
      </c>
      <c r="C254" t="s">
        <v>22</v>
      </c>
      <c r="D254" t="s">
        <v>16</v>
      </c>
      <c r="E254" t="s">
        <v>39</v>
      </c>
      <c r="F254">
        <f>'Raw counts'!I121+'Raw counts'!I125+'Raw counts'!I128</f>
        <v>3</v>
      </c>
      <c r="G254">
        <f>'Raw counts'!K121+'Raw counts'!K125+'Raw counts'!K128</f>
        <v>3</v>
      </c>
      <c r="H254">
        <f t="shared" si="22"/>
        <v>0</v>
      </c>
    </row>
    <row r="255" spans="1:9" x14ac:dyDescent="0.25">
      <c r="A255" t="s">
        <v>6</v>
      </c>
      <c r="B255" t="s">
        <v>8</v>
      </c>
      <c r="C255" t="s">
        <v>22</v>
      </c>
      <c r="D255" t="s">
        <v>16</v>
      </c>
      <c r="E255" t="s">
        <v>66</v>
      </c>
      <c r="F255">
        <f>'Raw counts'!I122</f>
        <v>1</v>
      </c>
      <c r="G255">
        <f>'Raw counts'!K122</f>
        <v>1</v>
      </c>
      <c r="H255">
        <f t="shared" si="22"/>
        <v>0</v>
      </c>
    </row>
    <row r="256" spans="1:9" x14ac:dyDescent="0.25">
      <c r="A256" t="s">
        <v>6</v>
      </c>
      <c r="B256" t="s">
        <v>8</v>
      </c>
      <c r="C256" t="s">
        <v>22</v>
      </c>
      <c r="D256" t="s">
        <v>16</v>
      </c>
      <c r="E256" t="s">
        <v>67</v>
      </c>
      <c r="F256">
        <f>'Raw counts'!I123+'Raw counts'!I133</f>
        <v>2</v>
      </c>
      <c r="G256">
        <f>'Raw counts'!K123+'Raw counts'!K133</f>
        <v>2</v>
      </c>
      <c r="H256">
        <f t="shared" si="22"/>
        <v>0</v>
      </c>
    </row>
    <row r="257" spans="1:9" x14ac:dyDescent="0.25">
      <c r="A257" t="s">
        <v>6</v>
      </c>
      <c r="B257" t="s">
        <v>8</v>
      </c>
      <c r="C257" t="s">
        <v>22</v>
      </c>
      <c r="D257" t="s">
        <v>16</v>
      </c>
      <c r="E257" t="s">
        <v>59</v>
      </c>
      <c r="F257">
        <f>'Raw counts'!I118</f>
        <v>1</v>
      </c>
      <c r="G257">
        <f>'Raw counts'!K118</f>
        <v>0</v>
      </c>
      <c r="H257">
        <f t="shared" si="22"/>
        <v>1</v>
      </c>
    </row>
    <row r="258" spans="1:9" x14ac:dyDescent="0.25">
      <c r="E258" s="1"/>
    </row>
    <row r="259" spans="1:9" x14ac:dyDescent="0.25">
      <c r="A259" t="s">
        <v>6</v>
      </c>
      <c r="B259" t="s">
        <v>37</v>
      </c>
      <c r="C259" t="s">
        <v>17</v>
      </c>
      <c r="D259" t="s">
        <v>15</v>
      </c>
      <c r="E259" s="1" t="s">
        <v>59</v>
      </c>
      <c r="F259">
        <f>'Raw counts'!I283+'Raw counts'!I288+'Raw counts'!I298+'Raw counts'!I299</f>
        <v>7</v>
      </c>
      <c r="G259">
        <f>'Raw counts'!K283+'Raw counts'!K288+'Raw counts'!K298+'Raw counts'!K299</f>
        <v>5</v>
      </c>
      <c r="H259">
        <f>F259-G259</f>
        <v>2</v>
      </c>
      <c r="I259">
        <f>SUM(G259:G266)</f>
        <v>30</v>
      </c>
    </row>
    <row r="260" spans="1:9" x14ac:dyDescent="0.25">
      <c r="A260" t="s">
        <v>6</v>
      </c>
      <c r="B260" t="s">
        <v>37</v>
      </c>
      <c r="C260" t="s">
        <v>17</v>
      </c>
      <c r="D260" t="s">
        <v>15</v>
      </c>
      <c r="E260" s="1" t="s">
        <v>63</v>
      </c>
      <c r="F260">
        <f>'Raw counts'!I285+'Raw counts'!I292</f>
        <v>2</v>
      </c>
      <c r="G260">
        <f>'Raw counts'!K285+'Raw counts'!K292</f>
        <v>1</v>
      </c>
      <c r="H260">
        <f t="shared" ref="H260:H266" si="23">F260-G260</f>
        <v>1</v>
      </c>
    </row>
    <row r="261" spans="1:9" x14ac:dyDescent="0.25">
      <c r="A261" t="s">
        <v>6</v>
      </c>
      <c r="B261" t="s">
        <v>37</v>
      </c>
      <c r="C261" t="s">
        <v>17</v>
      </c>
      <c r="D261" t="s">
        <v>15</v>
      </c>
      <c r="E261" s="1" t="s">
        <v>65</v>
      </c>
      <c r="F261">
        <f>'Raw counts'!I286</f>
        <v>1</v>
      </c>
      <c r="G261">
        <f>'Raw counts'!K286</f>
        <v>1</v>
      </c>
      <c r="H261">
        <f t="shared" si="23"/>
        <v>0</v>
      </c>
    </row>
    <row r="262" spans="1:9" x14ac:dyDescent="0.25">
      <c r="A262" t="s">
        <v>6</v>
      </c>
      <c r="B262" t="s">
        <v>37</v>
      </c>
      <c r="C262" t="s">
        <v>17</v>
      </c>
      <c r="D262" t="s">
        <v>15</v>
      </c>
      <c r="E262" s="1" t="s">
        <v>51</v>
      </c>
      <c r="F262">
        <f>'Raw counts'!I287+'Raw counts'!I289+'Raw counts'!I293+'Raw counts'!I297+'Raw counts'!I302</f>
        <v>10</v>
      </c>
      <c r="G262">
        <f>'Raw counts'!K287+'Raw counts'!K289+'Raw counts'!K293+'Raw counts'!K297+'Raw counts'!K302</f>
        <v>8</v>
      </c>
      <c r="H262">
        <f t="shared" si="23"/>
        <v>2</v>
      </c>
    </row>
    <row r="263" spans="1:9" x14ac:dyDescent="0.25">
      <c r="A263" t="s">
        <v>6</v>
      </c>
      <c r="B263" t="s">
        <v>37</v>
      </c>
      <c r="C263" t="s">
        <v>17</v>
      </c>
      <c r="D263" t="s">
        <v>15</v>
      </c>
      <c r="E263" s="1" t="s">
        <v>39</v>
      </c>
      <c r="F263">
        <f>'Raw counts'!I290+'Raw counts'!I291+'Raw counts'!I295+'Raw counts'!I300+'Raw counts'!I304</f>
        <v>7</v>
      </c>
      <c r="G263">
        <f>'Raw counts'!K290+'Raw counts'!K291+'Raw counts'!K295+'Raw counts'!K300+'Raw counts'!K304</f>
        <v>7</v>
      </c>
      <c r="H263">
        <f t="shared" si="23"/>
        <v>0</v>
      </c>
    </row>
    <row r="264" spans="1:9" x14ac:dyDescent="0.25">
      <c r="A264" t="s">
        <v>6</v>
      </c>
      <c r="B264" t="s">
        <v>37</v>
      </c>
      <c r="C264" t="s">
        <v>17</v>
      </c>
      <c r="D264" t="s">
        <v>15</v>
      </c>
      <c r="E264" s="1" t="s">
        <v>56</v>
      </c>
      <c r="F264">
        <f>'Raw counts'!I294+'Raw counts'!I303+'Raw counts'!I305</f>
        <v>4</v>
      </c>
      <c r="G264">
        <f>'Raw counts'!K294+'Raw counts'!K303+'Raw counts'!K305</f>
        <v>4</v>
      </c>
      <c r="H264">
        <f t="shared" si="23"/>
        <v>0</v>
      </c>
    </row>
    <row r="265" spans="1:9" x14ac:dyDescent="0.25">
      <c r="A265" t="s">
        <v>6</v>
      </c>
      <c r="B265" t="s">
        <v>37</v>
      </c>
      <c r="C265" t="s">
        <v>17</v>
      </c>
      <c r="D265" t="s">
        <v>15</v>
      </c>
      <c r="E265" s="1" t="s">
        <v>66</v>
      </c>
      <c r="F265">
        <f>'Raw counts'!I296+'Raw counts'!I306</f>
        <v>2</v>
      </c>
      <c r="G265">
        <f>'Raw counts'!K296+'Raw counts'!K306</f>
        <v>2</v>
      </c>
      <c r="H265">
        <f t="shared" si="23"/>
        <v>0</v>
      </c>
    </row>
    <row r="266" spans="1:9" x14ac:dyDescent="0.25">
      <c r="A266" t="s">
        <v>6</v>
      </c>
      <c r="B266" t="s">
        <v>37</v>
      </c>
      <c r="C266" t="s">
        <v>17</v>
      </c>
      <c r="D266" t="s">
        <v>15</v>
      </c>
      <c r="E266" s="1" t="s">
        <v>55</v>
      </c>
      <c r="F266">
        <f>'Raw counts'!I301+'Raw counts'!I307</f>
        <v>2</v>
      </c>
      <c r="G266">
        <f>'Raw counts'!K301+'Raw counts'!K307</f>
        <v>2</v>
      </c>
      <c r="H266">
        <f t="shared" si="23"/>
        <v>0</v>
      </c>
    </row>
    <row r="267" spans="1:9" x14ac:dyDescent="0.25">
      <c r="E267" s="1"/>
    </row>
    <row r="268" spans="1:9" x14ac:dyDescent="0.25">
      <c r="A268" t="s">
        <v>6</v>
      </c>
      <c r="B268" t="s">
        <v>37</v>
      </c>
      <c r="C268" t="s">
        <v>17</v>
      </c>
      <c r="D268" t="s">
        <v>16</v>
      </c>
      <c r="E268" s="1" t="s">
        <v>55</v>
      </c>
      <c r="F268">
        <f>'Raw counts'!I309+'Raw counts'!I311+'Raw counts'!I315</f>
        <v>6</v>
      </c>
      <c r="G268">
        <f>'Raw counts'!K309+'Raw counts'!K311+'Raw counts'!K315</f>
        <v>6</v>
      </c>
      <c r="H268">
        <f>F268-G268</f>
        <v>0</v>
      </c>
      <c r="I268">
        <f>SUM(G268:G273)</f>
        <v>39</v>
      </c>
    </row>
    <row r="269" spans="1:9" x14ac:dyDescent="0.25">
      <c r="A269" t="s">
        <v>6</v>
      </c>
      <c r="B269" t="s">
        <v>37</v>
      </c>
      <c r="C269" t="s">
        <v>17</v>
      </c>
      <c r="D269" t="s">
        <v>16</v>
      </c>
      <c r="E269" s="1" t="s">
        <v>51</v>
      </c>
      <c r="F269">
        <f>'Raw counts'!I310+'Raw counts'!I314+'Raw counts'!I317+'Raw counts'!I320+'Raw counts'!I324+'Raw counts'!I328+'Raw counts'!I331+'Raw counts'!I333</f>
        <v>15</v>
      </c>
      <c r="G269">
        <f>'Raw counts'!K310+'Raw counts'!K314+'Raw counts'!K317+'Raw counts'!K320+'Raw counts'!K324+'Raw counts'!K328+'Raw counts'!K331+'Raw counts'!K333</f>
        <v>12</v>
      </c>
      <c r="H269">
        <f t="shared" ref="H269:H273" si="24">F269-G269</f>
        <v>3</v>
      </c>
    </row>
    <row r="270" spans="1:9" x14ac:dyDescent="0.25">
      <c r="A270" t="s">
        <v>6</v>
      </c>
      <c r="B270" t="s">
        <v>37</v>
      </c>
      <c r="C270" t="s">
        <v>17</v>
      </c>
      <c r="D270" t="s">
        <v>16</v>
      </c>
      <c r="E270" s="1" t="s">
        <v>66</v>
      </c>
      <c r="F270">
        <f>'Raw counts'!I312+'Raw counts'!I319+'Raw counts'!I321+'Raw counts'!I325+'Raw counts'!I329+'Raw counts'!I332+'Raw counts'!I334</f>
        <v>14</v>
      </c>
      <c r="G270">
        <f>'Raw counts'!K312+'Raw counts'!K319+'Raw counts'!K321+'Raw counts'!K325+'Raw counts'!K329+'Raw counts'!K332+'Raw counts'!K334</f>
        <v>12</v>
      </c>
      <c r="H270">
        <f t="shared" si="24"/>
        <v>2</v>
      </c>
    </row>
    <row r="271" spans="1:9" x14ac:dyDescent="0.25">
      <c r="A271" t="s">
        <v>6</v>
      </c>
      <c r="B271" t="s">
        <v>37</v>
      </c>
      <c r="C271" t="s">
        <v>17</v>
      </c>
      <c r="D271" t="s">
        <v>16</v>
      </c>
      <c r="E271" s="1" t="s">
        <v>39</v>
      </c>
      <c r="F271">
        <f>'Raw counts'!I313+'Raw counts'!I316+'Raw counts'!I318+'Raw counts'!I330</f>
        <v>5</v>
      </c>
      <c r="G271">
        <f>'Raw counts'!K313+'Raw counts'!K316+'Raw counts'!K318+'Raw counts'!K330</f>
        <v>5</v>
      </c>
      <c r="H271">
        <f t="shared" si="24"/>
        <v>0</v>
      </c>
    </row>
    <row r="272" spans="1:9" x14ac:dyDescent="0.25">
      <c r="A272" t="s">
        <v>6</v>
      </c>
      <c r="B272" t="s">
        <v>37</v>
      </c>
      <c r="C272" t="s">
        <v>17</v>
      </c>
      <c r="D272" t="s">
        <v>16</v>
      </c>
      <c r="E272" s="1" t="s">
        <v>59</v>
      </c>
      <c r="F272">
        <f>'Raw counts'!I323+'Raw counts'!I327</f>
        <v>2</v>
      </c>
      <c r="G272">
        <f>'Raw counts'!K323+'Raw counts'!K327</f>
        <v>2</v>
      </c>
      <c r="H272">
        <f t="shared" si="24"/>
        <v>0</v>
      </c>
    </row>
    <row r="273" spans="1:9" x14ac:dyDescent="0.25">
      <c r="A273" t="s">
        <v>6</v>
      </c>
      <c r="B273" t="s">
        <v>37</v>
      </c>
      <c r="C273" t="s">
        <v>17</v>
      </c>
      <c r="D273" t="s">
        <v>16</v>
      </c>
      <c r="E273" s="1" t="s">
        <v>56</v>
      </c>
      <c r="F273">
        <f>'Raw counts'!I326+'Raw counts'!I322</f>
        <v>3</v>
      </c>
      <c r="G273">
        <f>'Raw counts'!K326+'Raw counts'!K322</f>
        <v>2</v>
      </c>
      <c r="H273">
        <f t="shared" si="24"/>
        <v>1</v>
      </c>
    </row>
    <row r="274" spans="1:9" x14ac:dyDescent="0.25">
      <c r="E274" s="1"/>
    </row>
    <row r="275" spans="1:9" x14ac:dyDescent="0.25">
      <c r="A275" t="s">
        <v>6</v>
      </c>
      <c r="B275" t="s">
        <v>37</v>
      </c>
      <c r="C275" t="s">
        <v>22</v>
      </c>
      <c r="D275" t="s">
        <v>15</v>
      </c>
      <c r="E275" s="1" t="s">
        <v>56</v>
      </c>
      <c r="F275">
        <f>'Raw counts'!I337+'Raw counts'!I343+'Raw counts'!I352+'Raw counts'!I355+'Raw counts'!I356+'Raw counts'!I361</f>
        <v>10</v>
      </c>
      <c r="G275">
        <f>'Raw counts'!K337+'Raw counts'!K343+'Raw counts'!K352+'Raw counts'!K355+'Raw counts'!K356+'Raw counts'!K361</f>
        <v>8</v>
      </c>
      <c r="H275">
        <f>F275-G275</f>
        <v>2</v>
      </c>
      <c r="I275">
        <f>SUM(G275:G281)</f>
        <v>29</v>
      </c>
    </row>
    <row r="276" spans="1:9" x14ac:dyDescent="0.25">
      <c r="A276" t="s">
        <v>6</v>
      </c>
      <c r="B276" t="s">
        <v>37</v>
      </c>
      <c r="C276" t="s">
        <v>22</v>
      </c>
      <c r="D276" t="s">
        <v>15</v>
      </c>
      <c r="E276" s="1" t="s">
        <v>66</v>
      </c>
      <c r="F276">
        <f>'Raw counts'!I338+'Raw counts'!I341</f>
        <v>2</v>
      </c>
      <c r="G276">
        <f>'Raw counts'!K338+'Raw counts'!K341</f>
        <v>2</v>
      </c>
      <c r="H276">
        <f t="shared" ref="H276:H281" si="25">F276-G276</f>
        <v>0</v>
      </c>
    </row>
    <row r="277" spans="1:9" x14ac:dyDescent="0.25">
      <c r="A277" t="s">
        <v>6</v>
      </c>
      <c r="B277" t="s">
        <v>37</v>
      </c>
      <c r="C277" t="s">
        <v>22</v>
      </c>
      <c r="D277" t="s">
        <v>15</v>
      </c>
      <c r="E277" s="1" t="s">
        <v>55</v>
      </c>
      <c r="F277">
        <f>'Raw counts'!I339</f>
        <v>1</v>
      </c>
      <c r="G277">
        <f>'Raw counts'!K339</f>
        <v>1</v>
      </c>
      <c r="H277">
        <f t="shared" si="25"/>
        <v>0</v>
      </c>
    </row>
    <row r="278" spans="1:9" x14ac:dyDescent="0.25">
      <c r="A278" t="s">
        <v>6</v>
      </c>
      <c r="B278" t="s">
        <v>37</v>
      </c>
      <c r="C278" t="s">
        <v>22</v>
      </c>
      <c r="D278" t="s">
        <v>15</v>
      </c>
      <c r="E278" s="1" t="s">
        <v>59</v>
      </c>
      <c r="F278">
        <f>'Raw counts'!I340+'Raw counts'!I345+'Raw counts'!I348+'Raw counts'!I351+'Raw counts'!I353+'Raw counts'!I357+'Raw counts'!I359</f>
        <v>9</v>
      </c>
      <c r="G278">
        <f>'Raw counts'!K340+'Raw counts'!K345+'Raw counts'!K348+'Raw counts'!K351+'Raw counts'!K353+'Raw counts'!K357+'Raw counts'!K359</f>
        <v>9</v>
      </c>
      <c r="H278">
        <f t="shared" si="25"/>
        <v>0</v>
      </c>
    </row>
    <row r="279" spans="1:9" x14ac:dyDescent="0.25">
      <c r="A279" t="s">
        <v>6</v>
      </c>
      <c r="B279" t="s">
        <v>37</v>
      </c>
      <c r="C279" t="s">
        <v>22</v>
      </c>
      <c r="D279" t="s">
        <v>15</v>
      </c>
      <c r="E279" s="1" t="s">
        <v>69</v>
      </c>
      <c r="F279">
        <f>'Raw counts'!I342+'Raw counts'!I349</f>
        <v>2</v>
      </c>
      <c r="G279">
        <f>'Raw counts'!K342+'Raw counts'!K349</f>
        <v>2</v>
      </c>
      <c r="H279">
        <f t="shared" si="25"/>
        <v>0</v>
      </c>
    </row>
    <row r="280" spans="1:9" x14ac:dyDescent="0.25">
      <c r="A280" t="s">
        <v>6</v>
      </c>
      <c r="B280" t="s">
        <v>37</v>
      </c>
      <c r="C280" t="s">
        <v>22</v>
      </c>
      <c r="D280" t="s">
        <v>15</v>
      </c>
      <c r="E280" s="1" t="s">
        <v>67</v>
      </c>
      <c r="F280">
        <f>'Raw counts'!I344+'Raw counts'!I354</f>
        <v>4</v>
      </c>
      <c r="G280">
        <f>'Raw counts'!K344+'Raw counts'!K354</f>
        <v>4</v>
      </c>
      <c r="H280">
        <f t="shared" si="25"/>
        <v>0</v>
      </c>
    </row>
    <row r="281" spans="1:9" x14ac:dyDescent="0.25">
      <c r="A281" t="s">
        <v>6</v>
      </c>
      <c r="B281" t="s">
        <v>37</v>
      </c>
      <c r="C281" t="s">
        <v>22</v>
      </c>
      <c r="D281" t="s">
        <v>15</v>
      </c>
      <c r="E281" s="1" t="s">
        <v>51</v>
      </c>
      <c r="F281">
        <f>'Raw counts'!I347+'Raw counts'!I350+'Raw counts'!I358+'Raw counts'!I360</f>
        <v>5</v>
      </c>
      <c r="G281">
        <f>'Raw counts'!K347+'Raw counts'!K350+'Raw counts'!K358+'Raw counts'!K360</f>
        <v>3</v>
      </c>
      <c r="H281">
        <f t="shared" si="25"/>
        <v>2</v>
      </c>
    </row>
    <row r="282" spans="1:9" x14ac:dyDescent="0.25">
      <c r="E282" s="1"/>
    </row>
    <row r="283" spans="1:9" x14ac:dyDescent="0.25">
      <c r="A283" t="s">
        <v>6</v>
      </c>
      <c r="B283" t="s">
        <v>37</v>
      </c>
      <c r="C283" t="s">
        <v>22</v>
      </c>
      <c r="D283" t="s">
        <v>16</v>
      </c>
      <c r="E283" s="1" t="s">
        <v>59</v>
      </c>
      <c r="F283">
        <f>'Raw counts'!I363+'Raw counts'!I368+'Raw counts'!I372+'Raw counts'!I378</f>
        <v>4</v>
      </c>
      <c r="G283">
        <f>'Raw counts'!K363+'Raw counts'!K368+'Raw counts'!K372+'Raw counts'!K378</f>
        <v>1</v>
      </c>
      <c r="H283">
        <f>F283-G283</f>
        <v>3</v>
      </c>
      <c r="I283">
        <f>SUM(G283:G287)</f>
        <v>32</v>
      </c>
    </row>
    <row r="284" spans="1:9" x14ac:dyDescent="0.25">
      <c r="A284" t="s">
        <v>6</v>
      </c>
      <c r="B284" t="s">
        <v>37</v>
      </c>
      <c r="C284" t="s">
        <v>22</v>
      </c>
      <c r="D284" t="s">
        <v>16</v>
      </c>
      <c r="E284" s="1" t="s">
        <v>67</v>
      </c>
      <c r="F284">
        <f>'Raw counts'!I364+'Raw counts'!I365+'Raw counts'!I370+'Raw counts'!I373+'Raw counts'!I375+'Raw counts'!I376+'Raw counts'!I382+'Raw counts'!I383</f>
        <v>16</v>
      </c>
      <c r="G284">
        <f>'Raw counts'!K364+'Raw counts'!K365+'Raw counts'!K370+'Raw counts'!K373+'Raw counts'!K375+'Raw counts'!K376+'Raw counts'!K382+'Raw counts'!K383</f>
        <v>16</v>
      </c>
      <c r="H284">
        <f t="shared" ref="H284:H287" si="26">F284-G284</f>
        <v>0</v>
      </c>
    </row>
    <row r="285" spans="1:9" x14ac:dyDescent="0.25">
      <c r="A285" t="s">
        <v>6</v>
      </c>
      <c r="B285" t="s">
        <v>37</v>
      </c>
      <c r="C285" t="s">
        <v>22</v>
      </c>
      <c r="D285" t="s">
        <v>16</v>
      </c>
      <c r="E285" s="1" t="s">
        <v>56</v>
      </c>
      <c r="F285">
        <f>'Raw counts'!I366+'Raw counts'!I369+'Raw counts'!I371+'Raw counts'!I374+'Raw counts'!I379</f>
        <v>7</v>
      </c>
      <c r="G285">
        <f>'Raw counts'!K366+'Raw counts'!K369+'Raw counts'!K371+'Raw counts'!K374+'Raw counts'!K379</f>
        <v>6</v>
      </c>
      <c r="H285">
        <f t="shared" si="26"/>
        <v>1</v>
      </c>
    </row>
    <row r="286" spans="1:9" x14ac:dyDescent="0.25">
      <c r="A286" t="s">
        <v>6</v>
      </c>
      <c r="B286" t="s">
        <v>37</v>
      </c>
      <c r="C286" t="s">
        <v>22</v>
      </c>
      <c r="D286" t="s">
        <v>16</v>
      </c>
      <c r="E286" s="1" t="s">
        <v>66</v>
      </c>
      <c r="F286">
        <f>'Raw counts'!I367</f>
        <v>3</v>
      </c>
      <c r="G286">
        <f>'Raw counts'!K367</f>
        <v>3</v>
      </c>
      <c r="H286">
        <f t="shared" si="26"/>
        <v>0</v>
      </c>
    </row>
    <row r="287" spans="1:9" x14ac:dyDescent="0.25">
      <c r="A287" t="s">
        <v>6</v>
      </c>
      <c r="B287" t="s">
        <v>37</v>
      </c>
      <c r="C287" t="s">
        <v>22</v>
      </c>
      <c r="D287" t="s">
        <v>16</v>
      </c>
      <c r="E287" s="1" t="s">
        <v>55</v>
      </c>
      <c r="F287">
        <f>'Raw counts'!I377+'Raw counts'!I380+'Raw counts'!I381</f>
        <v>6</v>
      </c>
      <c r="G287">
        <f>'Raw counts'!K377+'Raw counts'!K380+'Raw counts'!K381</f>
        <v>6</v>
      </c>
      <c r="H287">
        <f t="shared" si="26"/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2"/>
  <sheetViews>
    <sheetView tabSelected="1" workbookViewId="0">
      <pane ySplit="1" topLeftCell="A950" activePane="bottomLeft" state="frozen"/>
      <selection pane="bottomLeft" activeCell="I970" sqref="I970"/>
    </sheetView>
  </sheetViews>
  <sheetFormatPr defaultColWidth="10.875" defaultRowHeight="15.75" x14ac:dyDescent="0.25"/>
  <cols>
    <col min="1" max="16384" width="10.875" style="1"/>
  </cols>
  <sheetData>
    <row r="1" spans="1:15" x14ac:dyDescent="0.25">
      <c r="A1" s="1" t="s">
        <v>0</v>
      </c>
      <c r="B1" s="1" t="s">
        <v>1</v>
      </c>
      <c r="C1" s="1" t="s">
        <v>7</v>
      </c>
      <c r="D1" s="1" t="s">
        <v>2</v>
      </c>
      <c r="E1" s="1" t="s">
        <v>5</v>
      </c>
      <c r="F1" s="1" t="s">
        <v>14</v>
      </c>
      <c r="G1" s="1" t="s">
        <v>3</v>
      </c>
      <c r="H1" s="1" t="s">
        <v>4</v>
      </c>
      <c r="I1" s="1" t="s">
        <v>45</v>
      </c>
      <c r="J1" s="1" t="s">
        <v>42</v>
      </c>
      <c r="K1" s="1" t="s">
        <v>46</v>
      </c>
    </row>
    <row r="2" spans="1:15" x14ac:dyDescent="0.25">
      <c r="A2" s="1" t="s">
        <v>6</v>
      </c>
      <c r="B2" s="1" t="s">
        <v>8</v>
      </c>
      <c r="C2" s="1" t="s">
        <v>9</v>
      </c>
      <c r="D2" s="2">
        <v>42228</v>
      </c>
      <c r="E2" s="1">
        <v>1</v>
      </c>
      <c r="F2" s="1" t="s">
        <v>15</v>
      </c>
      <c r="G2" s="3">
        <v>0.49861111111111112</v>
      </c>
      <c r="H2" s="1" t="s">
        <v>39</v>
      </c>
      <c r="I2" s="1">
        <v>1</v>
      </c>
      <c r="J2" s="1">
        <v>0</v>
      </c>
      <c r="K2" s="1">
        <f>I2-J2</f>
        <v>1</v>
      </c>
    </row>
    <row r="3" spans="1:15" x14ac:dyDescent="0.25">
      <c r="A3" s="1" t="s">
        <v>6</v>
      </c>
      <c r="B3" s="1" t="s">
        <v>8</v>
      </c>
      <c r="C3" s="1" t="s">
        <v>9</v>
      </c>
      <c r="D3" s="2">
        <v>42228</v>
      </c>
      <c r="E3" s="1">
        <v>2</v>
      </c>
      <c r="F3" s="1" t="s">
        <v>15</v>
      </c>
      <c r="G3" s="3">
        <v>0.50486111111111109</v>
      </c>
      <c r="H3" s="1" t="s">
        <v>11</v>
      </c>
      <c r="I3" s="1">
        <v>2</v>
      </c>
      <c r="J3" s="1">
        <v>0</v>
      </c>
      <c r="K3" s="1">
        <f t="shared" ref="K3:K70" si="0">I3-J3</f>
        <v>2</v>
      </c>
    </row>
    <row r="4" spans="1:15" x14ac:dyDescent="0.25">
      <c r="A4" s="1" t="s">
        <v>6</v>
      </c>
      <c r="B4" s="1" t="s">
        <v>8</v>
      </c>
      <c r="C4" s="1" t="s">
        <v>9</v>
      </c>
      <c r="D4" s="2">
        <v>42228</v>
      </c>
      <c r="E4" s="1">
        <v>3</v>
      </c>
      <c r="F4" s="1" t="s">
        <v>15</v>
      </c>
      <c r="G4" s="3">
        <v>0.51111111111111118</v>
      </c>
      <c r="H4" s="1" t="s">
        <v>39</v>
      </c>
      <c r="I4" s="1">
        <v>1</v>
      </c>
      <c r="J4" s="1">
        <v>0</v>
      </c>
      <c r="K4" s="1">
        <f t="shared" si="0"/>
        <v>1</v>
      </c>
    </row>
    <row r="5" spans="1:15" x14ac:dyDescent="0.25">
      <c r="A5" s="1" t="s">
        <v>6</v>
      </c>
      <c r="B5" s="1" t="s">
        <v>8</v>
      </c>
      <c r="C5" s="1" t="s">
        <v>9</v>
      </c>
      <c r="D5" s="2">
        <v>42228</v>
      </c>
      <c r="E5" s="1">
        <v>3</v>
      </c>
      <c r="F5" s="1" t="s">
        <v>15</v>
      </c>
      <c r="G5" s="3">
        <v>0.51111111111111118</v>
      </c>
      <c r="H5" s="1" t="s">
        <v>12</v>
      </c>
      <c r="I5" s="1">
        <v>1</v>
      </c>
      <c r="J5" s="1">
        <v>1</v>
      </c>
      <c r="K5" s="1">
        <f t="shared" si="0"/>
        <v>0</v>
      </c>
    </row>
    <row r="6" spans="1:15" x14ac:dyDescent="0.25">
      <c r="A6" s="1" t="s">
        <v>6</v>
      </c>
      <c r="B6" s="1" t="s">
        <v>8</v>
      </c>
      <c r="C6" s="1" t="s">
        <v>9</v>
      </c>
      <c r="D6" s="2">
        <v>42228</v>
      </c>
      <c r="E6" s="1">
        <v>4</v>
      </c>
      <c r="F6" s="1" t="s">
        <v>15</v>
      </c>
      <c r="G6" s="3">
        <v>0.51736111111111105</v>
      </c>
      <c r="H6" s="1" t="s">
        <v>12</v>
      </c>
      <c r="I6" s="1">
        <v>1</v>
      </c>
      <c r="J6" s="1">
        <v>0</v>
      </c>
      <c r="K6" s="1">
        <f t="shared" si="0"/>
        <v>1</v>
      </c>
      <c r="N6" s="1" t="s">
        <v>34</v>
      </c>
      <c r="O6" s="1" t="s">
        <v>40</v>
      </c>
    </row>
    <row r="7" spans="1:15" x14ac:dyDescent="0.25">
      <c r="A7" s="1" t="s">
        <v>6</v>
      </c>
      <c r="B7" s="1" t="s">
        <v>8</v>
      </c>
      <c r="C7" s="1" t="s">
        <v>9</v>
      </c>
      <c r="D7" s="2">
        <v>42228</v>
      </c>
      <c r="E7" s="1">
        <v>4</v>
      </c>
      <c r="F7" s="1" t="s">
        <v>15</v>
      </c>
      <c r="G7" s="3">
        <v>0.51736111111111105</v>
      </c>
      <c r="H7" s="1" t="s">
        <v>13</v>
      </c>
      <c r="I7" s="1">
        <v>1</v>
      </c>
      <c r="J7" s="1">
        <v>0</v>
      </c>
      <c r="K7" s="1">
        <f t="shared" si="0"/>
        <v>1</v>
      </c>
      <c r="O7" s="1" t="s">
        <v>35</v>
      </c>
    </row>
    <row r="8" spans="1:15" x14ac:dyDescent="0.25">
      <c r="A8" s="1" t="s">
        <v>6</v>
      </c>
      <c r="B8" s="1" t="s">
        <v>8</v>
      </c>
      <c r="C8" s="1" t="s">
        <v>9</v>
      </c>
      <c r="D8" s="2">
        <v>42228</v>
      </c>
      <c r="E8" s="1">
        <v>4</v>
      </c>
      <c r="F8" s="1" t="s">
        <v>15</v>
      </c>
      <c r="G8" s="3">
        <v>0.51736111111111105</v>
      </c>
      <c r="H8" s="1" t="s">
        <v>11</v>
      </c>
      <c r="I8" s="1">
        <v>1</v>
      </c>
      <c r="J8" s="1">
        <v>0</v>
      </c>
      <c r="K8" s="1">
        <f t="shared" si="0"/>
        <v>1</v>
      </c>
      <c r="O8" s="1" t="s">
        <v>36</v>
      </c>
    </row>
    <row r="9" spans="1:15" x14ac:dyDescent="0.25">
      <c r="A9" s="1" t="s">
        <v>6</v>
      </c>
      <c r="B9" s="1" t="s">
        <v>8</v>
      </c>
      <c r="C9" s="1" t="s">
        <v>9</v>
      </c>
      <c r="D9" s="2">
        <v>42228</v>
      </c>
      <c r="E9" s="1">
        <v>5</v>
      </c>
      <c r="F9" s="1" t="s">
        <v>15</v>
      </c>
      <c r="G9" s="3">
        <v>0.52361111111111103</v>
      </c>
      <c r="H9" s="1">
        <v>0</v>
      </c>
      <c r="I9" s="1">
        <v>0</v>
      </c>
      <c r="J9" s="1">
        <v>0</v>
      </c>
      <c r="K9" s="1">
        <f t="shared" si="0"/>
        <v>0</v>
      </c>
      <c r="O9" s="1" t="s">
        <v>41</v>
      </c>
    </row>
    <row r="10" spans="1:15" x14ac:dyDescent="0.25">
      <c r="A10" s="1" t="s">
        <v>6</v>
      </c>
      <c r="B10" s="1" t="s">
        <v>8</v>
      </c>
      <c r="C10" s="1" t="s">
        <v>9</v>
      </c>
      <c r="D10" s="2">
        <v>42228</v>
      </c>
      <c r="E10" s="1">
        <v>6</v>
      </c>
      <c r="F10" s="1" t="s">
        <v>15</v>
      </c>
      <c r="G10" s="3">
        <v>0.52986111111111101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5" x14ac:dyDescent="0.25">
      <c r="A11" s="1" t="s">
        <v>6</v>
      </c>
      <c r="B11" s="1" t="s">
        <v>8</v>
      </c>
      <c r="C11" s="1" t="s">
        <v>9</v>
      </c>
      <c r="D11" s="2">
        <v>42228</v>
      </c>
      <c r="E11" s="1">
        <v>7</v>
      </c>
      <c r="F11" s="1" t="s">
        <v>15</v>
      </c>
      <c r="G11" s="3">
        <v>0.53611111111111098</v>
      </c>
      <c r="H11" s="1" t="s">
        <v>12</v>
      </c>
      <c r="I11" s="1">
        <v>1</v>
      </c>
      <c r="J11" s="1">
        <v>1</v>
      </c>
      <c r="K11" s="1">
        <f t="shared" si="0"/>
        <v>0</v>
      </c>
    </row>
    <row r="12" spans="1:15" x14ac:dyDescent="0.25">
      <c r="A12" s="1" t="s">
        <v>6</v>
      </c>
      <c r="B12" s="1" t="s">
        <v>8</v>
      </c>
      <c r="C12" s="1" t="s">
        <v>9</v>
      </c>
      <c r="D12" s="2">
        <v>42228</v>
      </c>
      <c r="E12" s="1">
        <v>8</v>
      </c>
      <c r="F12" s="1" t="s">
        <v>15</v>
      </c>
      <c r="G12" s="3">
        <v>0.54236111111111096</v>
      </c>
      <c r="H12" s="1" t="s">
        <v>11</v>
      </c>
      <c r="I12" s="1">
        <v>1</v>
      </c>
      <c r="J12" s="1">
        <v>0</v>
      </c>
      <c r="K12" s="1">
        <f t="shared" si="0"/>
        <v>1</v>
      </c>
    </row>
    <row r="13" spans="1:15" x14ac:dyDescent="0.25">
      <c r="A13" s="1" t="s">
        <v>6</v>
      </c>
      <c r="B13" s="1" t="s">
        <v>8</v>
      </c>
      <c r="C13" s="1" t="s">
        <v>9</v>
      </c>
      <c r="D13" s="2">
        <v>42228</v>
      </c>
      <c r="E13" s="1">
        <v>9</v>
      </c>
      <c r="F13" s="1" t="s">
        <v>15</v>
      </c>
      <c r="G13" s="3">
        <v>0.54861111111111105</v>
      </c>
      <c r="H13" s="1" t="s">
        <v>12</v>
      </c>
      <c r="I13" s="1">
        <v>1</v>
      </c>
      <c r="J13" s="1">
        <v>1</v>
      </c>
      <c r="K13" s="1">
        <f t="shared" si="0"/>
        <v>0</v>
      </c>
    </row>
    <row r="14" spans="1:15" x14ac:dyDescent="0.25">
      <c r="A14" s="1" t="s">
        <v>6</v>
      </c>
      <c r="B14" s="1" t="s">
        <v>8</v>
      </c>
      <c r="C14" s="1" t="s">
        <v>9</v>
      </c>
      <c r="D14" s="2">
        <v>42228</v>
      </c>
      <c r="E14" s="1">
        <v>9</v>
      </c>
      <c r="F14" s="1" t="s">
        <v>15</v>
      </c>
      <c r="G14" s="3">
        <v>0.54861111111111105</v>
      </c>
      <c r="H14" s="1" t="s">
        <v>39</v>
      </c>
      <c r="I14" s="1">
        <v>2</v>
      </c>
      <c r="J14" s="1">
        <v>0</v>
      </c>
      <c r="K14" s="1">
        <f t="shared" si="0"/>
        <v>2</v>
      </c>
    </row>
    <row r="15" spans="1:15" x14ac:dyDescent="0.25">
      <c r="A15" s="1" t="s">
        <v>6</v>
      </c>
      <c r="B15" s="1" t="s">
        <v>8</v>
      </c>
      <c r="C15" s="1" t="s">
        <v>9</v>
      </c>
      <c r="D15" s="2">
        <v>42228</v>
      </c>
      <c r="E15" s="1">
        <v>10</v>
      </c>
      <c r="F15" s="1" t="s">
        <v>15</v>
      </c>
      <c r="G15" s="3">
        <v>0.55486111111111103</v>
      </c>
      <c r="H15" s="1" t="s">
        <v>11</v>
      </c>
      <c r="I15" s="1">
        <v>1</v>
      </c>
      <c r="J15" s="1">
        <v>0</v>
      </c>
      <c r="K15" s="1">
        <f t="shared" si="0"/>
        <v>1</v>
      </c>
    </row>
    <row r="16" spans="1:15" x14ac:dyDescent="0.25">
      <c r="A16" s="4" t="s">
        <v>6</v>
      </c>
      <c r="B16" s="4" t="s">
        <v>8</v>
      </c>
      <c r="C16" s="4" t="s">
        <v>9</v>
      </c>
      <c r="D16" s="5">
        <v>42228</v>
      </c>
      <c r="E16" s="4">
        <v>10</v>
      </c>
      <c r="F16" s="1" t="s">
        <v>15</v>
      </c>
      <c r="G16" s="6">
        <v>0.55486111111111114</v>
      </c>
      <c r="H16" s="1" t="s">
        <v>21</v>
      </c>
      <c r="I16" s="1">
        <v>1</v>
      </c>
      <c r="J16" s="1">
        <v>0</v>
      </c>
      <c r="K16" s="1">
        <f t="shared" si="0"/>
        <v>1</v>
      </c>
    </row>
    <row r="17" spans="1:11" x14ac:dyDescent="0.25">
      <c r="A17" s="4"/>
      <c r="B17" s="4"/>
      <c r="C17" s="4"/>
      <c r="D17" s="5"/>
      <c r="E17" s="4"/>
      <c r="G17" s="6"/>
    </row>
    <row r="18" spans="1:11" x14ac:dyDescent="0.25">
      <c r="A18" s="4" t="s">
        <v>6</v>
      </c>
      <c r="B18" s="4" t="s">
        <v>8</v>
      </c>
      <c r="C18" s="4" t="s">
        <v>9</v>
      </c>
      <c r="D18" s="5">
        <v>42228</v>
      </c>
      <c r="E18" s="1">
        <v>11</v>
      </c>
      <c r="F18" s="4" t="s">
        <v>16</v>
      </c>
      <c r="G18" s="3">
        <v>0.64930555555555558</v>
      </c>
      <c r="H18" s="1" t="s">
        <v>39</v>
      </c>
      <c r="I18" s="1">
        <v>1</v>
      </c>
      <c r="J18" s="1">
        <v>0</v>
      </c>
      <c r="K18" s="1">
        <f t="shared" si="0"/>
        <v>1</v>
      </c>
    </row>
    <row r="19" spans="1:11" x14ac:dyDescent="0.25">
      <c r="A19" s="4" t="s">
        <v>6</v>
      </c>
      <c r="B19" s="4" t="s">
        <v>8</v>
      </c>
      <c r="C19" s="4" t="s">
        <v>9</v>
      </c>
      <c r="D19" s="5">
        <v>42228</v>
      </c>
      <c r="E19" s="1">
        <v>12</v>
      </c>
      <c r="F19" s="4" t="s">
        <v>16</v>
      </c>
      <c r="G19" s="3">
        <v>0.65555555555555556</v>
      </c>
      <c r="H19" s="1" t="s">
        <v>39</v>
      </c>
      <c r="I19" s="1">
        <v>1</v>
      </c>
      <c r="J19" s="1">
        <v>0</v>
      </c>
      <c r="K19" s="1">
        <f t="shared" si="0"/>
        <v>1</v>
      </c>
    </row>
    <row r="20" spans="1:11" x14ac:dyDescent="0.25">
      <c r="A20" s="4" t="s">
        <v>6</v>
      </c>
      <c r="B20" s="4" t="s">
        <v>8</v>
      </c>
      <c r="C20" s="4" t="s">
        <v>9</v>
      </c>
      <c r="D20" s="5">
        <v>42228</v>
      </c>
      <c r="E20" s="1">
        <v>13</v>
      </c>
      <c r="F20" s="4" t="s">
        <v>16</v>
      </c>
      <c r="G20" s="3">
        <v>0.66180555555555554</v>
      </c>
      <c r="H20" s="1" t="s">
        <v>11</v>
      </c>
      <c r="I20" s="1">
        <v>1</v>
      </c>
      <c r="J20" s="1">
        <v>0</v>
      </c>
      <c r="K20" s="1">
        <f t="shared" si="0"/>
        <v>1</v>
      </c>
    </row>
    <row r="21" spans="1:11" x14ac:dyDescent="0.25">
      <c r="A21" s="4" t="s">
        <v>6</v>
      </c>
      <c r="B21" s="4" t="s">
        <v>8</v>
      </c>
      <c r="C21" s="4" t="s">
        <v>9</v>
      </c>
      <c r="D21" s="5">
        <v>42228</v>
      </c>
      <c r="E21" s="1">
        <v>14</v>
      </c>
      <c r="F21" s="4" t="s">
        <v>16</v>
      </c>
      <c r="G21" s="3">
        <v>0.66874999999999996</v>
      </c>
      <c r="H21" s="1">
        <v>0</v>
      </c>
      <c r="I21" s="1">
        <v>0</v>
      </c>
      <c r="J21" s="1">
        <v>0</v>
      </c>
      <c r="K21" s="1">
        <f t="shared" si="0"/>
        <v>0</v>
      </c>
    </row>
    <row r="22" spans="1:11" x14ac:dyDescent="0.25">
      <c r="A22" s="4" t="s">
        <v>6</v>
      </c>
      <c r="B22" s="4" t="s">
        <v>8</v>
      </c>
      <c r="C22" s="4" t="s">
        <v>9</v>
      </c>
      <c r="D22" s="5">
        <v>42228</v>
      </c>
      <c r="E22" s="1">
        <v>15</v>
      </c>
      <c r="F22" s="4" t="s">
        <v>16</v>
      </c>
      <c r="G22" s="3">
        <v>0.67499999999999993</v>
      </c>
      <c r="H22" s="1" t="s">
        <v>12</v>
      </c>
      <c r="I22" s="1">
        <v>1</v>
      </c>
      <c r="J22" s="1">
        <v>1</v>
      </c>
      <c r="K22" s="1">
        <f t="shared" si="0"/>
        <v>0</v>
      </c>
    </row>
    <row r="23" spans="1:11" x14ac:dyDescent="0.25">
      <c r="A23" s="4" t="s">
        <v>6</v>
      </c>
      <c r="B23" s="4" t="s">
        <v>8</v>
      </c>
      <c r="C23" s="4" t="s">
        <v>9</v>
      </c>
      <c r="D23" s="5">
        <v>42228</v>
      </c>
      <c r="E23" s="1">
        <v>15</v>
      </c>
      <c r="F23" s="4" t="s">
        <v>16</v>
      </c>
      <c r="G23" s="3">
        <v>0.67499999999999993</v>
      </c>
      <c r="H23" s="1" t="s">
        <v>39</v>
      </c>
      <c r="I23" s="1">
        <v>1</v>
      </c>
      <c r="J23" s="1">
        <v>0</v>
      </c>
      <c r="K23" s="1">
        <f t="shared" si="0"/>
        <v>1</v>
      </c>
    </row>
    <row r="24" spans="1:11" x14ac:dyDescent="0.25">
      <c r="A24" s="1" t="s">
        <v>6</v>
      </c>
      <c r="B24" s="1" t="s">
        <v>8</v>
      </c>
      <c r="C24" s="1" t="s">
        <v>9</v>
      </c>
      <c r="D24" s="2">
        <v>42228</v>
      </c>
      <c r="E24" s="1">
        <v>16</v>
      </c>
      <c r="F24" s="4" t="s">
        <v>16</v>
      </c>
      <c r="G24" s="3">
        <v>0.68125000000000002</v>
      </c>
      <c r="H24" s="1" t="s">
        <v>11</v>
      </c>
      <c r="I24" s="1">
        <v>1</v>
      </c>
      <c r="J24" s="1">
        <v>0</v>
      </c>
      <c r="K24" s="1">
        <f t="shared" si="0"/>
        <v>1</v>
      </c>
    </row>
    <row r="25" spans="1:11" x14ac:dyDescent="0.25">
      <c r="A25" s="1" t="s">
        <v>6</v>
      </c>
      <c r="B25" s="1" t="s">
        <v>8</v>
      </c>
      <c r="C25" s="1" t="s">
        <v>9</v>
      </c>
      <c r="D25" s="2">
        <v>42228</v>
      </c>
      <c r="E25" s="1">
        <v>16</v>
      </c>
      <c r="F25" s="4" t="s">
        <v>16</v>
      </c>
      <c r="G25" s="3">
        <v>0.68125000000000002</v>
      </c>
      <c r="H25" s="1" t="s">
        <v>39</v>
      </c>
      <c r="I25" s="1">
        <v>3</v>
      </c>
      <c r="J25" s="1">
        <v>1</v>
      </c>
      <c r="K25" s="1">
        <f t="shared" si="0"/>
        <v>2</v>
      </c>
    </row>
    <row r="26" spans="1:11" x14ac:dyDescent="0.25">
      <c r="A26" s="1" t="s">
        <v>6</v>
      </c>
      <c r="B26" s="1" t="s">
        <v>8</v>
      </c>
      <c r="C26" s="1" t="s">
        <v>9</v>
      </c>
      <c r="D26" s="2">
        <v>42228</v>
      </c>
      <c r="E26" s="1">
        <v>17</v>
      </c>
      <c r="F26" s="4" t="s">
        <v>16</v>
      </c>
      <c r="G26" s="3">
        <v>0.6875</v>
      </c>
      <c r="H26" s="1" t="s">
        <v>39</v>
      </c>
      <c r="I26" s="1">
        <v>1</v>
      </c>
      <c r="J26" s="1">
        <v>1</v>
      </c>
      <c r="K26" s="1">
        <f t="shared" si="0"/>
        <v>0</v>
      </c>
    </row>
    <row r="27" spans="1:11" x14ac:dyDescent="0.25">
      <c r="A27" s="1" t="s">
        <v>6</v>
      </c>
      <c r="B27" s="1" t="s">
        <v>8</v>
      </c>
      <c r="C27" s="1" t="s">
        <v>9</v>
      </c>
      <c r="D27" s="2">
        <v>42228</v>
      </c>
      <c r="E27" s="1">
        <v>18</v>
      </c>
      <c r="F27" s="4" t="s">
        <v>16</v>
      </c>
      <c r="G27" s="3">
        <v>0.69374999999999998</v>
      </c>
      <c r="H27" s="1">
        <v>0</v>
      </c>
      <c r="I27" s="1">
        <v>0</v>
      </c>
      <c r="J27" s="1">
        <v>0</v>
      </c>
      <c r="K27" s="1">
        <f t="shared" si="0"/>
        <v>0</v>
      </c>
    </row>
    <row r="28" spans="1:11" x14ac:dyDescent="0.25">
      <c r="A28" s="1" t="s">
        <v>6</v>
      </c>
      <c r="B28" s="1" t="s">
        <v>8</v>
      </c>
      <c r="C28" s="1" t="s">
        <v>9</v>
      </c>
      <c r="D28" s="2">
        <v>42228</v>
      </c>
      <c r="E28" s="1">
        <v>19</v>
      </c>
      <c r="F28" s="4" t="s">
        <v>16</v>
      </c>
      <c r="G28" s="3">
        <v>0.7</v>
      </c>
      <c r="H28" s="1" t="s">
        <v>39</v>
      </c>
      <c r="I28" s="1">
        <v>1</v>
      </c>
      <c r="J28" s="1">
        <v>0</v>
      </c>
      <c r="K28" s="1">
        <f t="shared" si="0"/>
        <v>1</v>
      </c>
    </row>
    <row r="29" spans="1:11" x14ac:dyDescent="0.25">
      <c r="A29" s="1" t="s">
        <v>6</v>
      </c>
      <c r="B29" s="1" t="s">
        <v>8</v>
      </c>
      <c r="C29" s="1" t="s">
        <v>9</v>
      </c>
      <c r="D29" s="2">
        <v>42228</v>
      </c>
      <c r="E29" s="1">
        <v>20</v>
      </c>
      <c r="F29" s="4" t="s">
        <v>16</v>
      </c>
      <c r="G29" s="3">
        <v>0.70625000000000004</v>
      </c>
      <c r="H29" s="1" t="s">
        <v>39</v>
      </c>
      <c r="I29" s="1">
        <v>3</v>
      </c>
      <c r="J29" s="1">
        <v>1</v>
      </c>
      <c r="K29" s="1">
        <f t="shared" si="0"/>
        <v>2</v>
      </c>
    </row>
    <row r="30" spans="1:11" x14ac:dyDescent="0.25">
      <c r="D30" s="2"/>
      <c r="F30" s="4"/>
      <c r="G30" s="3"/>
    </row>
    <row r="31" spans="1:11" x14ac:dyDescent="0.25">
      <c r="A31" s="1" t="s">
        <v>6</v>
      </c>
      <c r="B31" s="1" t="s">
        <v>8</v>
      </c>
      <c r="C31" s="1" t="s">
        <v>17</v>
      </c>
      <c r="D31" s="2">
        <v>42228</v>
      </c>
      <c r="E31" s="1">
        <v>1</v>
      </c>
      <c r="F31" s="4" t="s">
        <v>15</v>
      </c>
      <c r="G31" s="3">
        <v>0.48680555555555555</v>
      </c>
      <c r="H31" s="1" t="s">
        <v>12</v>
      </c>
      <c r="I31" s="1">
        <v>1</v>
      </c>
      <c r="J31" s="1">
        <v>0</v>
      </c>
      <c r="K31" s="1">
        <f t="shared" si="0"/>
        <v>1</v>
      </c>
    </row>
    <row r="32" spans="1:11" x14ac:dyDescent="0.25">
      <c r="A32" s="1" t="s">
        <v>6</v>
      </c>
      <c r="B32" s="1" t="s">
        <v>8</v>
      </c>
      <c r="C32" s="1" t="s">
        <v>17</v>
      </c>
      <c r="D32" s="2">
        <v>42228</v>
      </c>
      <c r="E32" s="1">
        <v>1</v>
      </c>
      <c r="F32" s="4" t="s">
        <v>15</v>
      </c>
      <c r="G32" s="3">
        <v>0.48680555555555555</v>
      </c>
      <c r="H32" s="1" t="s">
        <v>21</v>
      </c>
      <c r="I32" s="1">
        <v>1</v>
      </c>
      <c r="J32" s="1">
        <v>0</v>
      </c>
      <c r="K32" s="1">
        <f t="shared" si="0"/>
        <v>1</v>
      </c>
    </row>
    <row r="33" spans="1:11" x14ac:dyDescent="0.25">
      <c r="A33" s="1" t="s">
        <v>6</v>
      </c>
      <c r="B33" s="1" t="s">
        <v>8</v>
      </c>
      <c r="C33" s="1" t="s">
        <v>17</v>
      </c>
      <c r="D33" s="2">
        <v>42228</v>
      </c>
      <c r="E33" s="1">
        <v>1</v>
      </c>
      <c r="F33" s="4" t="s">
        <v>15</v>
      </c>
      <c r="G33" s="3">
        <v>0.48680555555555555</v>
      </c>
      <c r="H33" s="1" t="s">
        <v>39</v>
      </c>
      <c r="I33" s="1">
        <v>1</v>
      </c>
      <c r="J33" s="1">
        <v>0</v>
      </c>
      <c r="K33" s="1">
        <f t="shared" si="0"/>
        <v>1</v>
      </c>
    </row>
    <row r="34" spans="1:11" x14ac:dyDescent="0.25">
      <c r="A34" s="1" t="s">
        <v>6</v>
      </c>
      <c r="B34" s="1" t="s">
        <v>8</v>
      </c>
      <c r="C34" s="1" t="s">
        <v>17</v>
      </c>
      <c r="D34" s="2">
        <v>42228</v>
      </c>
      <c r="E34" s="1">
        <v>2</v>
      </c>
      <c r="F34" s="4" t="s">
        <v>15</v>
      </c>
      <c r="G34" s="3">
        <v>0.49305555555555558</v>
      </c>
      <c r="H34" s="1" t="s">
        <v>11</v>
      </c>
      <c r="I34" s="1">
        <v>1</v>
      </c>
      <c r="J34" s="1">
        <v>0</v>
      </c>
      <c r="K34" s="1">
        <f t="shared" si="0"/>
        <v>1</v>
      </c>
    </row>
    <row r="35" spans="1:11" x14ac:dyDescent="0.25">
      <c r="A35" s="1" t="s">
        <v>6</v>
      </c>
      <c r="B35" s="1" t="s">
        <v>8</v>
      </c>
      <c r="C35" s="1" t="s">
        <v>17</v>
      </c>
      <c r="D35" s="2">
        <v>42228</v>
      </c>
      <c r="E35" s="1">
        <v>2</v>
      </c>
      <c r="F35" s="4" t="s">
        <v>15</v>
      </c>
      <c r="G35" s="3">
        <v>0.49305555555555558</v>
      </c>
      <c r="H35" s="1" t="s">
        <v>39</v>
      </c>
      <c r="I35" s="1">
        <v>2</v>
      </c>
      <c r="J35" s="1">
        <v>0</v>
      </c>
      <c r="K35" s="1">
        <f t="shared" si="0"/>
        <v>2</v>
      </c>
    </row>
    <row r="36" spans="1:11" x14ac:dyDescent="0.25">
      <c r="A36" s="1" t="s">
        <v>6</v>
      </c>
      <c r="B36" s="1" t="s">
        <v>8</v>
      </c>
      <c r="C36" s="1" t="s">
        <v>17</v>
      </c>
      <c r="D36" s="2">
        <v>42228</v>
      </c>
      <c r="E36" s="1">
        <v>3</v>
      </c>
      <c r="F36" s="4" t="s">
        <v>15</v>
      </c>
      <c r="G36" s="3">
        <v>0.499305555555556</v>
      </c>
      <c r="H36" s="1" t="s">
        <v>20</v>
      </c>
      <c r="I36" s="1">
        <v>1</v>
      </c>
      <c r="J36" s="1">
        <v>0</v>
      </c>
      <c r="K36" s="1">
        <f t="shared" si="0"/>
        <v>1</v>
      </c>
    </row>
    <row r="37" spans="1:11" x14ac:dyDescent="0.25">
      <c r="A37" s="1" t="s">
        <v>6</v>
      </c>
      <c r="B37" s="1" t="s">
        <v>8</v>
      </c>
      <c r="C37" s="1" t="s">
        <v>17</v>
      </c>
      <c r="D37" s="2">
        <v>42228</v>
      </c>
      <c r="E37" s="1">
        <v>4</v>
      </c>
      <c r="F37" s="4" t="s">
        <v>15</v>
      </c>
      <c r="G37" s="3">
        <v>0.50555555555555598</v>
      </c>
      <c r="H37" s="1" t="s">
        <v>20</v>
      </c>
      <c r="I37" s="1">
        <v>2</v>
      </c>
      <c r="J37" s="1">
        <v>0</v>
      </c>
      <c r="K37" s="1">
        <f t="shared" si="0"/>
        <v>2</v>
      </c>
    </row>
    <row r="38" spans="1:11" x14ac:dyDescent="0.25">
      <c r="A38" s="1" t="s">
        <v>6</v>
      </c>
      <c r="B38" s="1" t="s">
        <v>8</v>
      </c>
      <c r="C38" s="1" t="s">
        <v>17</v>
      </c>
      <c r="D38" s="2">
        <v>42228</v>
      </c>
      <c r="E38" s="1">
        <v>4</v>
      </c>
      <c r="F38" s="4" t="s">
        <v>15</v>
      </c>
      <c r="G38" s="3">
        <v>0.50555555555555598</v>
      </c>
      <c r="H38" s="1" t="s">
        <v>12</v>
      </c>
      <c r="I38" s="1">
        <v>1</v>
      </c>
      <c r="J38" s="1">
        <v>0</v>
      </c>
      <c r="K38" s="1">
        <f t="shared" si="0"/>
        <v>1</v>
      </c>
    </row>
    <row r="39" spans="1:11" x14ac:dyDescent="0.25">
      <c r="A39" s="1" t="s">
        <v>6</v>
      </c>
      <c r="B39" s="1" t="s">
        <v>8</v>
      </c>
      <c r="C39" s="1" t="s">
        <v>17</v>
      </c>
      <c r="D39" s="2">
        <v>42228</v>
      </c>
      <c r="E39" s="1">
        <v>4</v>
      </c>
      <c r="F39" s="4" t="s">
        <v>15</v>
      </c>
      <c r="G39" s="3">
        <v>0.50555555555555598</v>
      </c>
      <c r="H39" s="1" t="s">
        <v>21</v>
      </c>
      <c r="I39" s="1">
        <v>2</v>
      </c>
      <c r="J39" s="1">
        <v>0</v>
      </c>
      <c r="K39" s="1">
        <f t="shared" si="0"/>
        <v>2</v>
      </c>
    </row>
    <row r="40" spans="1:11" x14ac:dyDescent="0.25">
      <c r="A40" s="1" t="s">
        <v>6</v>
      </c>
      <c r="B40" s="1" t="s">
        <v>8</v>
      </c>
      <c r="C40" s="1" t="s">
        <v>17</v>
      </c>
      <c r="D40" s="2">
        <v>42228</v>
      </c>
      <c r="E40" s="1">
        <v>4</v>
      </c>
      <c r="F40" s="4" t="s">
        <v>15</v>
      </c>
      <c r="G40" s="3">
        <v>0.50555555555555598</v>
      </c>
      <c r="H40" s="1" t="s">
        <v>18</v>
      </c>
      <c r="I40" s="1">
        <v>1</v>
      </c>
      <c r="J40" s="1">
        <v>0</v>
      </c>
      <c r="K40" s="1">
        <f t="shared" si="0"/>
        <v>1</v>
      </c>
    </row>
    <row r="41" spans="1:11" x14ac:dyDescent="0.25">
      <c r="A41" s="1" t="s">
        <v>6</v>
      </c>
      <c r="B41" s="1" t="s">
        <v>8</v>
      </c>
      <c r="C41" s="1" t="s">
        <v>17</v>
      </c>
      <c r="D41" s="2">
        <v>42228</v>
      </c>
      <c r="E41" s="1">
        <v>4</v>
      </c>
      <c r="F41" s="4" t="s">
        <v>15</v>
      </c>
      <c r="G41" s="3">
        <v>0.50555555555555598</v>
      </c>
      <c r="H41" s="1" t="s">
        <v>11</v>
      </c>
      <c r="I41" s="1">
        <v>1</v>
      </c>
      <c r="J41" s="1">
        <v>0</v>
      </c>
      <c r="K41" s="1">
        <f t="shared" si="0"/>
        <v>1</v>
      </c>
    </row>
    <row r="42" spans="1:11" x14ac:dyDescent="0.25">
      <c r="A42" s="1" t="s">
        <v>6</v>
      </c>
      <c r="B42" s="1" t="s">
        <v>8</v>
      </c>
      <c r="C42" s="1" t="s">
        <v>17</v>
      </c>
      <c r="D42" s="2">
        <v>42228</v>
      </c>
      <c r="E42" s="1">
        <v>4</v>
      </c>
      <c r="F42" s="4" t="s">
        <v>15</v>
      </c>
      <c r="G42" s="3">
        <v>0.50555555555555598</v>
      </c>
      <c r="H42" s="1" t="s">
        <v>39</v>
      </c>
      <c r="I42" s="1">
        <v>1</v>
      </c>
      <c r="J42" s="1">
        <v>0</v>
      </c>
      <c r="K42" s="1">
        <f t="shared" si="0"/>
        <v>1</v>
      </c>
    </row>
    <row r="43" spans="1:11" x14ac:dyDescent="0.25">
      <c r="A43" s="1" t="s">
        <v>6</v>
      </c>
      <c r="B43" s="1" t="s">
        <v>8</v>
      </c>
      <c r="C43" s="1" t="s">
        <v>17</v>
      </c>
      <c r="D43" s="2">
        <v>42228</v>
      </c>
      <c r="E43" s="1">
        <v>5</v>
      </c>
      <c r="F43" s="4" t="s">
        <v>15</v>
      </c>
      <c r="G43" s="3">
        <v>0.51180555555555596</v>
      </c>
      <c r="H43" s="1" t="s">
        <v>20</v>
      </c>
      <c r="I43" s="1">
        <v>2</v>
      </c>
      <c r="J43" s="1">
        <v>0</v>
      </c>
      <c r="K43" s="1">
        <f t="shared" si="0"/>
        <v>2</v>
      </c>
    </row>
    <row r="44" spans="1:11" x14ac:dyDescent="0.25">
      <c r="A44" s="1" t="s">
        <v>6</v>
      </c>
      <c r="B44" s="1" t="s">
        <v>8</v>
      </c>
      <c r="C44" s="1" t="s">
        <v>17</v>
      </c>
      <c r="D44" s="2">
        <v>42228</v>
      </c>
      <c r="E44" s="1">
        <v>5</v>
      </c>
      <c r="F44" s="4" t="s">
        <v>15</v>
      </c>
      <c r="G44" s="3">
        <v>0.51180555555555596</v>
      </c>
      <c r="H44" s="1" t="s">
        <v>18</v>
      </c>
      <c r="I44" s="1">
        <v>1</v>
      </c>
      <c r="J44" s="1">
        <v>0</v>
      </c>
      <c r="K44" s="1">
        <f t="shared" si="0"/>
        <v>1</v>
      </c>
    </row>
    <row r="45" spans="1:11" x14ac:dyDescent="0.25">
      <c r="A45" s="1" t="s">
        <v>6</v>
      </c>
      <c r="B45" s="1" t="s">
        <v>8</v>
      </c>
      <c r="C45" s="1" t="s">
        <v>17</v>
      </c>
      <c r="D45" s="2">
        <v>42228</v>
      </c>
      <c r="E45" s="1">
        <v>5</v>
      </c>
      <c r="F45" s="4" t="s">
        <v>15</v>
      </c>
      <c r="G45" s="3">
        <v>0.51180555555555596</v>
      </c>
      <c r="H45" s="1" t="s">
        <v>11</v>
      </c>
      <c r="I45" s="1">
        <v>2</v>
      </c>
      <c r="J45" s="1">
        <v>0</v>
      </c>
      <c r="K45" s="1">
        <f t="shared" si="0"/>
        <v>2</v>
      </c>
    </row>
    <row r="46" spans="1:11" x14ac:dyDescent="0.25">
      <c r="A46" s="1" t="s">
        <v>6</v>
      </c>
      <c r="B46" s="1" t="s">
        <v>8</v>
      </c>
      <c r="C46" s="1" t="s">
        <v>17</v>
      </c>
      <c r="D46" s="2">
        <v>42228</v>
      </c>
      <c r="E46" s="1">
        <v>6</v>
      </c>
      <c r="F46" s="4" t="s">
        <v>15</v>
      </c>
      <c r="G46" s="3">
        <v>0.51805555555555605</v>
      </c>
      <c r="H46" s="1" t="s">
        <v>20</v>
      </c>
      <c r="I46" s="1">
        <v>2</v>
      </c>
      <c r="J46" s="1">
        <v>0</v>
      </c>
      <c r="K46" s="1">
        <f t="shared" si="0"/>
        <v>2</v>
      </c>
    </row>
    <row r="47" spans="1:11" x14ac:dyDescent="0.25">
      <c r="A47" s="1" t="s">
        <v>6</v>
      </c>
      <c r="B47" s="1" t="s">
        <v>8</v>
      </c>
      <c r="C47" s="1" t="s">
        <v>17</v>
      </c>
      <c r="D47" s="2">
        <v>42228</v>
      </c>
      <c r="E47" s="1">
        <v>6</v>
      </c>
      <c r="F47" s="4" t="s">
        <v>15</v>
      </c>
      <c r="G47" s="3">
        <v>0.51805555555555605</v>
      </c>
      <c r="H47" s="1" t="s">
        <v>11</v>
      </c>
      <c r="I47" s="1">
        <v>1</v>
      </c>
      <c r="J47" s="1">
        <v>0</v>
      </c>
      <c r="K47" s="1">
        <f t="shared" si="0"/>
        <v>1</v>
      </c>
    </row>
    <row r="48" spans="1:11" x14ac:dyDescent="0.25">
      <c r="A48" s="1" t="s">
        <v>6</v>
      </c>
      <c r="B48" s="1" t="s">
        <v>8</v>
      </c>
      <c r="C48" s="1" t="s">
        <v>17</v>
      </c>
      <c r="D48" s="2">
        <v>42228</v>
      </c>
      <c r="E48" s="1">
        <v>6</v>
      </c>
      <c r="F48" s="4" t="s">
        <v>15</v>
      </c>
      <c r="G48" s="3">
        <v>0.51805555555555605</v>
      </c>
      <c r="H48" s="1" t="s">
        <v>18</v>
      </c>
      <c r="I48" s="1">
        <v>1</v>
      </c>
      <c r="J48" s="1">
        <v>0</v>
      </c>
      <c r="K48" s="1">
        <f t="shared" si="0"/>
        <v>1</v>
      </c>
    </row>
    <row r="49" spans="1:11" x14ac:dyDescent="0.25">
      <c r="A49" s="1" t="s">
        <v>6</v>
      </c>
      <c r="B49" s="1" t="s">
        <v>8</v>
      </c>
      <c r="C49" s="1" t="s">
        <v>17</v>
      </c>
      <c r="D49" s="2">
        <v>42228</v>
      </c>
      <c r="E49" s="1">
        <v>6</v>
      </c>
      <c r="F49" s="4" t="s">
        <v>15</v>
      </c>
      <c r="G49" s="3">
        <v>0.51805555555555605</v>
      </c>
      <c r="H49" s="1" t="s">
        <v>39</v>
      </c>
      <c r="I49" s="1">
        <v>1</v>
      </c>
      <c r="J49" s="1">
        <v>0</v>
      </c>
      <c r="K49" s="1">
        <f t="shared" si="0"/>
        <v>1</v>
      </c>
    </row>
    <row r="50" spans="1:11" x14ac:dyDescent="0.25">
      <c r="A50" s="1" t="s">
        <v>6</v>
      </c>
      <c r="B50" s="1" t="s">
        <v>8</v>
      </c>
      <c r="C50" s="1" t="s">
        <v>17</v>
      </c>
      <c r="D50" s="2">
        <v>42228</v>
      </c>
      <c r="E50" s="1">
        <v>7</v>
      </c>
      <c r="F50" s="4" t="s">
        <v>15</v>
      </c>
      <c r="G50" s="3">
        <v>0.52361111111111114</v>
      </c>
      <c r="H50" s="1" t="s">
        <v>20</v>
      </c>
      <c r="I50" s="1">
        <v>1</v>
      </c>
      <c r="J50" s="1">
        <v>0</v>
      </c>
      <c r="K50" s="1">
        <f t="shared" si="0"/>
        <v>1</v>
      </c>
    </row>
    <row r="51" spans="1:11" x14ac:dyDescent="0.25">
      <c r="A51" s="1" t="s">
        <v>6</v>
      </c>
      <c r="B51" s="1" t="s">
        <v>8</v>
      </c>
      <c r="C51" s="1" t="s">
        <v>17</v>
      </c>
      <c r="D51" s="2">
        <v>42228</v>
      </c>
      <c r="E51" s="1">
        <v>7</v>
      </c>
      <c r="F51" s="4" t="s">
        <v>15</v>
      </c>
      <c r="G51" s="3">
        <v>0.52361111111111114</v>
      </c>
      <c r="H51" s="1" t="s">
        <v>39</v>
      </c>
      <c r="I51" s="1">
        <v>1</v>
      </c>
      <c r="J51" s="1">
        <v>0</v>
      </c>
      <c r="K51" s="1">
        <f t="shared" si="0"/>
        <v>1</v>
      </c>
    </row>
    <row r="52" spans="1:11" x14ac:dyDescent="0.25">
      <c r="A52" s="1" t="s">
        <v>6</v>
      </c>
      <c r="B52" s="1" t="s">
        <v>8</v>
      </c>
      <c r="C52" s="1" t="s">
        <v>17</v>
      </c>
      <c r="D52" s="2">
        <v>42228</v>
      </c>
      <c r="E52" s="1">
        <v>8</v>
      </c>
      <c r="F52" s="4" t="s">
        <v>15</v>
      </c>
      <c r="G52" s="3">
        <v>0.52986111111111112</v>
      </c>
      <c r="H52" s="1" t="s">
        <v>12</v>
      </c>
      <c r="I52" s="1">
        <v>1</v>
      </c>
      <c r="J52" s="1">
        <v>0</v>
      </c>
      <c r="K52" s="1">
        <f t="shared" si="0"/>
        <v>1</v>
      </c>
    </row>
    <row r="53" spans="1:11" x14ac:dyDescent="0.25">
      <c r="A53" s="1" t="s">
        <v>6</v>
      </c>
      <c r="B53" s="1" t="s">
        <v>8</v>
      </c>
      <c r="C53" s="1" t="s">
        <v>17</v>
      </c>
      <c r="D53" s="2">
        <v>42228</v>
      </c>
      <c r="E53" s="1">
        <v>8</v>
      </c>
      <c r="F53" s="4" t="s">
        <v>15</v>
      </c>
      <c r="G53" s="3">
        <v>0.52986111111111112</v>
      </c>
      <c r="H53" s="1" t="s">
        <v>11</v>
      </c>
      <c r="I53" s="1">
        <v>1</v>
      </c>
      <c r="J53" s="1">
        <v>0</v>
      </c>
      <c r="K53" s="1">
        <f t="shared" si="0"/>
        <v>1</v>
      </c>
    </row>
    <row r="54" spans="1:11" x14ac:dyDescent="0.25">
      <c r="A54" s="1" t="s">
        <v>6</v>
      </c>
      <c r="B54" s="1" t="s">
        <v>8</v>
      </c>
      <c r="C54" s="1" t="s">
        <v>17</v>
      </c>
      <c r="D54" s="2">
        <v>42228</v>
      </c>
      <c r="E54" s="1">
        <v>8</v>
      </c>
      <c r="F54" s="4" t="s">
        <v>15</v>
      </c>
      <c r="G54" s="3">
        <v>0.52986111111111112</v>
      </c>
      <c r="H54" s="1" t="s">
        <v>39</v>
      </c>
      <c r="I54" s="1">
        <v>1</v>
      </c>
      <c r="J54" s="1">
        <v>0</v>
      </c>
      <c r="K54" s="1">
        <f t="shared" si="0"/>
        <v>1</v>
      </c>
    </row>
    <row r="55" spans="1:11" x14ac:dyDescent="0.25">
      <c r="A55" s="1" t="s">
        <v>6</v>
      </c>
      <c r="B55" s="1" t="s">
        <v>8</v>
      </c>
      <c r="C55" s="1" t="s">
        <v>17</v>
      </c>
      <c r="D55" s="2">
        <v>42228</v>
      </c>
      <c r="E55" s="1">
        <v>9</v>
      </c>
      <c r="F55" s="4" t="s">
        <v>15</v>
      </c>
      <c r="G55" s="3">
        <v>0.53611111111111109</v>
      </c>
      <c r="H55" s="1">
        <v>0</v>
      </c>
      <c r="I55" s="1">
        <v>0</v>
      </c>
      <c r="J55" s="1">
        <v>0</v>
      </c>
      <c r="K55" s="1">
        <f t="shared" si="0"/>
        <v>0</v>
      </c>
    </row>
    <row r="56" spans="1:11" x14ac:dyDescent="0.25">
      <c r="A56" s="1" t="s">
        <v>6</v>
      </c>
      <c r="B56" s="1" t="s">
        <v>8</v>
      </c>
      <c r="C56" s="1" t="s">
        <v>17</v>
      </c>
      <c r="D56" s="2">
        <v>42228</v>
      </c>
      <c r="E56" s="1">
        <v>10</v>
      </c>
      <c r="F56" s="4" t="s">
        <v>15</v>
      </c>
      <c r="G56" s="3">
        <v>0.54236111111111118</v>
      </c>
      <c r="H56" s="1" t="s">
        <v>21</v>
      </c>
      <c r="I56" s="1">
        <v>1</v>
      </c>
      <c r="J56" s="1">
        <v>0</v>
      </c>
      <c r="K56" s="1">
        <f t="shared" si="0"/>
        <v>1</v>
      </c>
    </row>
    <row r="57" spans="1:11" x14ac:dyDescent="0.25">
      <c r="A57" s="1" t="s">
        <v>6</v>
      </c>
      <c r="B57" s="1" t="s">
        <v>8</v>
      </c>
      <c r="C57" s="1" t="s">
        <v>17</v>
      </c>
      <c r="D57" s="2">
        <v>42228</v>
      </c>
      <c r="E57" s="1">
        <v>10</v>
      </c>
      <c r="F57" s="4" t="s">
        <v>15</v>
      </c>
      <c r="G57" s="3">
        <v>0.54236111111111118</v>
      </c>
      <c r="H57" s="1" t="s">
        <v>11</v>
      </c>
      <c r="I57" s="1">
        <v>1</v>
      </c>
      <c r="J57" s="1">
        <v>0</v>
      </c>
      <c r="K57" s="1">
        <f t="shared" si="0"/>
        <v>1</v>
      </c>
    </row>
    <row r="58" spans="1:11" x14ac:dyDescent="0.25">
      <c r="A58" s="1" t="s">
        <v>6</v>
      </c>
      <c r="B58" s="1" t="s">
        <v>8</v>
      </c>
      <c r="C58" s="1" t="s">
        <v>17</v>
      </c>
      <c r="D58" s="2">
        <v>42228</v>
      </c>
      <c r="E58" s="1">
        <v>10</v>
      </c>
      <c r="F58" s="4" t="s">
        <v>15</v>
      </c>
      <c r="G58" s="3">
        <v>0.54236111111111118</v>
      </c>
      <c r="H58" s="1" t="s">
        <v>39</v>
      </c>
      <c r="I58" s="1">
        <v>1</v>
      </c>
      <c r="J58" s="1">
        <v>0</v>
      </c>
      <c r="K58" s="1">
        <f t="shared" si="0"/>
        <v>1</v>
      </c>
    </row>
    <row r="59" spans="1:11" x14ac:dyDescent="0.25">
      <c r="A59" s="4" t="s">
        <v>6</v>
      </c>
      <c r="B59" s="4" t="s">
        <v>8</v>
      </c>
      <c r="C59" s="4" t="s">
        <v>17</v>
      </c>
      <c r="D59" s="5">
        <v>42228</v>
      </c>
      <c r="E59" s="1">
        <v>10</v>
      </c>
      <c r="F59" s="4" t="s">
        <v>15</v>
      </c>
      <c r="G59" s="3">
        <v>0.54236111111111118</v>
      </c>
      <c r="H59" s="1" t="s">
        <v>18</v>
      </c>
      <c r="I59" s="1">
        <v>1</v>
      </c>
      <c r="J59" s="1">
        <v>0</v>
      </c>
      <c r="K59" s="1">
        <f t="shared" si="0"/>
        <v>1</v>
      </c>
    </row>
    <row r="60" spans="1:11" x14ac:dyDescent="0.25">
      <c r="A60" s="4"/>
      <c r="B60" s="4"/>
      <c r="C60" s="4"/>
      <c r="D60" s="5"/>
      <c r="F60" s="4"/>
      <c r="G60" s="3"/>
    </row>
    <row r="61" spans="1:11" x14ac:dyDescent="0.25">
      <c r="A61" s="4" t="s">
        <v>6</v>
      </c>
      <c r="B61" s="4" t="s">
        <v>8</v>
      </c>
      <c r="C61" s="4" t="s">
        <v>17</v>
      </c>
      <c r="D61" s="5">
        <v>42228</v>
      </c>
      <c r="E61" s="1">
        <v>11</v>
      </c>
      <c r="F61" s="4" t="s">
        <v>16</v>
      </c>
      <c r="G61" s="3">
        <v>0.64722222222222225</v>
      </c>
      <c r="H61" s="1" t="s">
        <v>21</v>
      </c>
      <c r="I61" s="1">
        <v>3</v>
      </c>
      <c r="J61" s="1">
        <v>0</v>
      </c>
      <c r="K61" s="1">
        <f t="shared" si="0"/>
        <v>3</v>
      </c>
    </row>
    <row r="62" spans="1:11" x14ac:dyDescent="0.25">
      <c r="A62" s="4" t="s">
        <v>6</v>
      </c>
      <c r="B62" s="4" t="s">
        <v>8</v>
      </c>
      <c r="C62" s="4" t="s">
        <v>17</v>
      </c>
      <c r="D62" s="5">
        <v>42228</v>
      </c>
      <c r="E62" s="1">
        <v>11</v>
      </c>
      <c r="F62" s="4" t="s">
        <v>16</v>
      </c>
      <c r="G62" s="3">
        <v>0.64722222222222225</v>
      </c>
      <c r="H62" s="1" t="s">
        <v>39</v>
      </c>
      <c r="I62" s="1">
        <v>1</v>
      </c>
      <c r="J62" s="1">
        <v>0</v>
      </c>
      <c r="K62" s="1">
        <f t="shared" si="0"/>
        <v>1</v>
      </c>
    </row>
    <row r="63" spans="1:11" x14ac:dyDescent="0.25">
      <c r="A63" s="4" t="s">
        <v>6</v>
      </c>
      <c r="B63" s="4" t="s">
        <v>8</v>
      </c>
      <c r="C63" s="4" t="s">
        <v>17</v>
      </c>
      <c r="D63" s="5">
        <v>42228</v>
      </c>
      <c r="E63" s="1">
        <v>12</v>
      </c>
      <c r="F63" s="4" t="s">
        <v>16</v>
      </c>
      <c r="G63" s="3">
        <v>0.65347222222222223</v>
      </c>
      <c r="H63" s="1" t="s">
        <v>20</v>
      </c>
      <c r="I63" s="1">
        <v>2</v>
      </c>
      <c r="J63" s="1">
        <v>0</v>
      </c>
      <c r="K63" s="1">
        <f t="shared" si="0"/>
        <v>2</v>
      </c>
    </row>
    <row r="64" spans="1:11" x14ac:dyDescent="0.25">
      <c r="A64" s="4" t="s">
        <v>6</v>
      </c>
      <c r="B64" s="4" t="s">
        <v>8</v>
      </c>
      <c r="C64" s="4" t="s">
        <v>17</v>
      </c>
      <c r="D64" s="5">
        <v>42228</v>
      </c>
      <c r="E64" s="1">
        <v>12</v>
      </c>
      <c r="F64" s="4" t="s">
        <v>16</v>
      </c>
      <c r="G64" s="3">
        <v>0.65347222222222223</v>
      </c>
      <c r="H64" s="1" t="s">
        <v>18</v>
      </c>
      <c r="I64" s="1">
        <v>2</v>
      </c>
      <c r="J64" s="1">
        <v>0</v>
      </c>
      <c r="K64" s="1">
        <f t="shared" si="0"/>
        <v>2</v>
      </c>
    </row>
    <row r="65" spans="1:11" x14ac:dyDescent="0.25">
      <c r="A65" s="4" t="s">
        <v>6</v>
      </c>
      <c r="B65" s="4" t="s">
        <v>8</v>
      </c>
      <c r="C65" s="4" t="s">
        <v>17</v>
      </c>
      <c r="D65" s="5">
        <v>42228</v>
      </c>
      <c r="E65" s="1">
        <v>12</v>
      </c>
      <c r="F65" s="4" t="s">
        <v>16</v>
      </c>
      <c r="G65" s="3">
        <v>0.65347222222222223</v>
      </c>
      <c r="H65" s="1" t="s">
        <v>39</v>
      </c>
      <c r="I65" s="1">
        <v>2</v>
      </c>
      <c r="J65" s="1">
        <v>0</v>
      </c>
      <c r="K65" s="1">
        <f t="shared" si="0"/>
        <v>2</v>
      </c>
    </row>
    <row r="66" spans="1:11" x14ac:dyDescent="0.25">
      <c r="A66" s="4" t="s">
        <v>6</v>
      </c>
      <c r="B66" s="4" t="s">
        <v>8</v>
      </c>
      <c r="C66" s="4" t="s">
        <v>17</v>
      </c>
      <c r="D66" s="5">
        <v>42228</v>
      </c>
      <c r="E66" s="1">
        <v>12</v>
      </c>
      <c r="F66" s="4" t="s">
        <v>16</v>
      </c>
      <c r="G66" s="3">
        <v>0.65347222222222223</v>
      </c>
      <c r="H66" s="1" t="s">
        <v>11</v>
      </c>
      <c r="I66" s="1">
        <v>2</v>
      </c>
      <c r="J66" s="1">
        <v>1</v>
      </c>
      <c r="K66" s="1">
        <f t="shared" si="0"/>
        <v>1</v>
      </c>
    </row>
    <row r="67" spans="1:11" x14ac:dyDescent="0.25">
      <c r="A67" s="4" t="s">
        <v>6</v>
      </c>
      <c r="B67" s="4" t="s">
        <v>8</v>
      </c>
      <c r="C67" s="4" t="s">
        <v>17</v>
      </c>
      <c r="D67" s="5">
        <v>42228</v>
      </c>
      <c r="E67" s="1">
        <v>13</v>
      </c>
      <c r="F67" s="4" t="s">
        <v>16</v>
      </c>
      <c r="G67" s="3">
        <v>0.65972222222222221</v>
      </c>
      <c r="H67" s="1" t="s">
        <v>20</v>
      </c>
      <c r="I67" s="1">
        <v>1</v>
      </c>
      <c r="J67" s="1">
        <v>0</v>
      </c>
      <c r="K67" s="1">
        <f t="shared" si="0"/>
        <v>1</v>
      </c>
    </row>
    <row r="68" spans="1:11" x14ac:dyDescent="0.25">
      <c r="A68" s="4" t="s">
        <v>6</v>
      </c>
      <c r="B68" s="4" t="s">
        <v>8</v>
      </c>
      <c r="C68" s="4" t="s">
        <v>17</v>
      </c>
      <c r="D68" s="5">
        <v>42228</v>
      </c>
      <c r="E68" s="1">
        <v>13</v>
      </c>
      <c r="F68" s="4" t="s">
        <v>16</v>
      </c>
      <c r="G68" s="3">
        <v>0.65972222222222221</v>
      </c>
      <c r="H68" s="1" t="s">
        <v>12</v>
      </c>
      <c r="I68" s="1">
        <v>2</v>
      </c>
      <c r="J68" s="1">
        <v>1</v>
      </c>
      <c r="K68" s="1">
        <f t="shared" si="0"/>
        <v>1</v>
      </c>
    </row>
    <row r="69" spans="1:11" x14ac:dyDescent="0.25">
      <c r="A69" s="4" t="s">
        <v>6</v>
      </c>
      <c r="B69" s="4" t="s">
        <v>8</v>
      </c>
      <c r="C69" s="4" t="s">
        <v>17</v>
      </c>
      <c r="D69" s="5">
        <v>42228</v>
      </c>
      <c r="E69" s="1">
        <v>13</v>
      </c>
      <c r="F69" s="4" t="s">
        <v>16</v>
      </c>
      <c r="G69" s="3">
        <v>0.65972222222222221</v>
      </c>
      <c r="H69" s="1" t="s">
        <v>18</v>
      </c>
      <c r="I69" s="1">
        <v>1</v>
      </c>
      <c r="J69" s="1">
        <v>0</v>
      </c>
      <c r="K69" s="1">
        <f t="shared" si="0"/>
        <v>1</v>
      </c>
    </row>
    <row r="70" spans="1:11" x14ac:dyDescent="0.25">
      <c r="A70" s="4" t="s">
        <v>6</v>
      </c>
      <c r="B70" s="4" t="s">
        <v>8</v>
      </c>
      <c r="C70" s="4" t="s">
        <v>17</v>
      </c>
      <c r="D70" s="5">
        <v>42228</v>
      </c>
      <c r="E70" s="1">
        <v>13</v>
      </c>
      <c r="F70" s="4" t="s">
        <v>16</v>
      </c>
      <c r="G70" s="3">
        <v>0.65972222222222221</v>
      </c>
      <c r="H70" s="1" t="s">
        <v>19</v>
      </c>
      <c r="I70" s="1">
        <v>3</v>
      </c>
      <c r="J70" s="1">
        <v>0</v>
      </c>
      <c r="K70" s="1">
        <f t="shared" si="0"/>
        <v>3</v>
      </c>
    </row>
    <row r="71" spans="1:11" x14ac:dyDescent="0.25">
      <c r="A71" s="1" t="s">
        <v>6</v>
      </c>
      <c r="B71" s="1" t="s">
        <v>8</v>
      </c>
      <c r="C71" s="1" t="s">
        <v>17</v>
      </c>
      <c r="D71" s="2">
        <v>42228</v>
      </c>
      <c r="E71" s="1">
        <v>14</v>
      </c>
      <c r="F71" s="4" t="s">
        <v>16</v>
      </c>
      <c r="G71" s="3">
        <v>0.66597222222222219</v>
      </c>
      <c r="H71" s="1" t="s">
        <v>21</v>
      </c>
      <c r="I71" s="1">
        <v>1</v>
      </c>
      <c r="J71" s="1">
        <v>1</v>
      </c>
      <c r="K71" s="1">
        <f t="shared" ref="K71:K136" si="1">I71-J71</f>
        <v>0</v>
      </c>
    </row>
    <row r="72" spans="1:11" x14ac:dyDescent="0.25">
      <c r="A72" s="1" t="s">
        <v>6</v>
      </c>
      <c r="B72" s="1" t="s">
        <v>8</v>
      </c>
      <c r="C72" s="1" t="s">
        <v>17</v>
      </c>
      <c r="D72" s="2">
        <v>42228</v>
      </c>
      <c r="E72" s="1">
        <v>14</v>
      </c>
      <c r="F72" s="4" t="s">
        <v>16</v>
      </c>
      <c r="G72" s="3">
        <v>0.66597222222222219</v>
      </c>
      <c r="H72" s="1" t="s">
        <v>31</v>
      </c>
      <c r="I72" s="1">
        <v>1</v>
      </c>
      <c r="J72" s="1">
        <v>0</v>
      </c>
      <c r="K72" s="1">
        <f t="shared" si="1"/>
        <v>1</v>
      </c>
    </row>
    <row r="73" spans="1:11" x14ac:dyDescent="0.25">
      <c r="A73" s="1" t="s">
        <v>6</v>
      </c>
      <c r="B73" s="1" t="s">
        <v>8</v>
      </c>
      <c r="C73" s="1" t="s">
        <v>17</v>
      </c>
      <c r="D73" s="2">
        <v>42228</v>
      </c>
      <c r="E73" s="1">
        <v>14</v>
      </c>
      <c r="F73" s="4" t="s">
        <v>16</v>
      </c>
      <c r="G73" s="3">
        <v>0.66597222222222219</v>
      </c>
      <c r="H73" s="1" t="s">
        <v>18</v>
      </c>
      <c r="I73" s="1">
        <v>2</v>
      </c>
      <c r="J73" s="1">
        <v>0</v>
      </c>
      <c r="K73" s="1">
        <f t="shared" si="1"/>
        <v>2</v>
      </c>
    </row>
    <row r="74" spans="1:11" x14ac:dyDescent="0.25">
      <c r="A74" s="1" t="s">
        <v>6</v>
      </c>
      <c r="B74" s="1" t="s">
        <v>8</v>
      </c>
      <c r="C74" s="1" t="s">
        <v>17</v>
      </c>
      <c r="D74" s="2">
        <v>42228</v>
      </c>
      <c r="E74" s="1">
        <v>14</v>
      </c>
      <c r="F74" s="4" t="s">
        <v>16</v>
      </c>
      <c r="G74" s="3">
        <v>0.66597222222222219</v>
      </c>
      <c r="H74" s="1" t="s">
        <v>19</v>
      </c>
      <c r="I74" s="1">
        <v>1</v>
      </c>
      <c r="J74" s="1">
        <v>0</v>
      </c>
      <c r="K74" s="1">
        <f t="shared" si="1"/>
        <v>1</v>
      </c>
    </row>
    <row r="75" spans="1:11" x14ac:dyDescent="0.25">
      <c r="A75" s="1" t="s">
        <v>6</v>
      </c>
      <c r="B75" s="1" t="s">
        <v>8</v>
      </c>
      <c r="C75" s="1" t="s">
        <v>17</v>
      </c>
      <c r="D75" s="2">
        <v>42228</v>
      </c>
      <c r="E75" s="1">
        <v>14</v>
      </c>
      <c r="F75" s="4" t="s">
        <v>16</v>
      </c>
      <c r="G75" s="3">
        <v>0.66597222222222219</v>
      </c>
      <c r="H75" s="1" t="s">
        <v>39</v>
      </c>
      <c r="I75" s="1">
        <v>1</v>
      </c>
      <c r="J75" s="1">
        <v>0</v>
      </c>
      <c r="K75" s="1">
        <f t="shared" si="1"/>
        <v>1</v>
      </c>
    </row>
    <row r="76" spans="1:11" x14ac:dyDescent="0.25">
      <c r="A76" s="1" t="s">
        <v>6</v>
      </c>
      <c r="B76" s="1" t="s">
        <v>8</v>
      </c>
      <c r="C76" s="1" t="s">
        <v>17</v>
      </c>
      <c r="D76" s="2">
        <v>42228</v>
      </c>
      <c r="E76" s="1">
        <v>15</v>
      </c>
      <c r="F76" s="4" t="s">
        <v>16</v>
      </c>
      <c r="G76" s="3">
        <v>0.67222222222222217</v>
      </c>
      <c r="H76" s="1" t="s">
        <v>20</v>
      </c>
      <c r="I76" s="1">
        <v>2</v>
      </c>
      <c r="J76" s="1">
        <v>0</v>
      </c>
      <c r="K76" s="1">
        <f t="shared" si="1"/>
        <v>2</v>
      </c>
    </row>
    <row r="77" spans="1:11" x14ac:dyDescent="0.25">
      <c r="A77" s="1" t="s">
        <v>6</v>
      </c>
      <c r="B77" s="1" t="s">
        <v>8</v>
      </c>
      <c r="C77" s="1" t="s">
        <v>17</v>
      </c>
      <c r="D77" s="2">
        <v>42228</v>
      </c>
      <c r="E77" s="1">
        <v>15</v>
      </c>
      <c r="F77" s="4" t="s">
        <v>16</v>
      </c>
      <c r="G77" s="3">
        <v>0.67222222222222217</v>
      </c>
      <c r="H77" s="1" t="s">
        <v>12</v>
      </c>
      <c r="I77" s="1">
        <v>1</v>
      </c>
      <c r="J77" s="1">
        <v>0</v>
      </c>
      <c r="K77" s="1">
        <f t="shared" si="1"/>
        <v>1</v>
      </c>
    </row>
    <row r="78" spans="1:11" x14ac:dyDescent="0.25">
      <c r="A78" s="1" t="s">
        <v>6</v>
      </c>
      <c r="B78" s="1" t="s">
        <v>8</v>
      </c>
      <c r="C78" s="1" t="s">
        <v>17</v>
      </c>
      <c r="D78" s="2">
        <v>42228</v>
      </c>
      <c r="E78" s="1">
        <v>15</v>
      </c>
      <c r="F78" s="4" t="s">
        <v>16</v>
      </c>
      <c r="G78" s="3">
        <v>0.67222222222222217</v>
      </c>
      <c r="H78" s="1" t="s">
        <v>21</v>
      </c>
      <c r="I78" s="1">
        <v>1</v>
      </c>
      <c r="J78" s="1">
        <v>0</v>
      </c>
      <c r="K78" s="1">
        <f t="shared" si="1"/>
        <v>1</v>
      </c>
    </row>
    <row r="79" spans="1:11" x14ac:dyDescent="0.25">
      <c r="A79" s="1" t="s">
        <v>6</v>
      </c>
      <c r="B79" s="1" t="s">
        <v>8</v>
      </c>
      <c r="C79" s="1" t="s">
        <v>17</v>
      </c>
      <c r="D79" s="2">
        <v>42228</v>
      </c>
      <c r="E79" s="1">
        <v>15</v>
      </c>
      <c r="F79" s="4" t="s">
        <v>16</v>
      </c>
      <c r="G79" s="3">
        <v>0.67222222222222217</v>
      </c>
      <c r="H79" s="1" t="s">
        <v>18</v>
      </c>
      <c r="I79" s="1">
        <v>1</v>
      </c>
      <c r="J79" s="1">
        <v>0</v>
      </c>
      <c r="K79" s="1">
        <f t="shared" si="1"/>
        <v>1</v>
      </c>
    </row>
    <row r="80" spans="1:11" x14ac:dyDescent="0.25">
      <c r="A80" s="1" t="s">
        <v>6</v>
      </c>
      <c r="B80" s="1" t="s">
        <v>8</v>
      </c>
      <c r="C80" s="1" t="s">
        <v>17</v>
      </c>
      <c r="D80" s="2">
        <v>42228</v>
      </c>
      <c r="E80" s="1">
        <v>15</v>
      </c>
      <c r="F80" s="4" t="s">
        <v>16</v>
      </c>
      <c r="G80" s="3">
        <v>0.67222222222222217</v>
      </c>
      <c r="H80" s="1" t="s">
        <v>39</v>
      </c>
      <c r="I80" s="1">
        <v>1</v>
      </c>
      <c r="J80" s="1">
        <v>0</v>
      </c>
      <c r="K80" s="1">
        <f t="shared" si="1"/>
        <v>1</v>
      </c>
    </row>
    <row r="81" spans="1:12" x14ac:dyDescent="0.25">
      <c r="A81" s="1" t="s">
        <v>6</v>
      </c>
      <c r="B81" s="1" t="s">
        <v>8</v>
      </c>
      <c r="C81" s="1" t="s">
        <v>17</v>
      </c>
      <c r="D81" s="2">
        <v>42228</v>
      </c>
      <c r="E81" s="1">
        <v>16</v>
      </c>
      <c r="F81" s="4" t="s">
        <v>16</v>
      </c>
      <c r="G81" s="3">
        <v>0.6777777777777777</v>
      </c>
      <c r="H81" s="1" t="s">
        <v>39</v>
      </c>
      <c r="I81" s="1">
        <v>2</v>
      </c>
      <c r="J81" s="1">
        <v>0</v>
      </c>
      <c r="K81" s="1">
        <f t="shared" si="1"/>
        <v>2</v>
      </c>
      <c r="L81" s="1" t="s">
        <v>48</v>
      </c>
    </row>
    <row r="82" spans="1:12" x14ac:dyDescent="0.25">
      <c r="A82" s="1" t="s">
        <v>6</v>
      </c>
      <c r="B82" s="1" t="s">
        <v>8</v>
      </c>
      <c r="C82" s="1" t="s">
        <v>17</v>
      </c>
      <c r="D82" s="2">
        <v>42228</v>
      </c>
      <c r="E82" s="1">
        <v>16</v>
      </c>
      <c r="F82" s="4" t="s">
        <v>16</v>
      </c>
      <c r="G82" s="3">
        <v>0.6777777777777777</v>
      </c>
      <c r="H82" s="1" t="s">
        <v>11</v>
      </c>
      <c r="I82" s="1">
        <v>2</v>
      </c>
      <c r="J82" s="1">
        <v>0</v>
      </c>
      <c r="K82" s="1">
        <f t="shared" si="1"/>
        <v>2</v>
      </c>
    </row>
    <row r="83" spans="1:12" x14ac:dyDescent="0.25">
      <c r="A83" s="1" t="s">
        <v>6</v>
      </c>
      <c r="B83" s="1" t="s">
        <v>8</v>
      </c>
      <c r="C83" s="1" t="s">
        <v>17</v>
      </c>
      <c r="D83" s="2">
        <v>42228</v>
      </c>
      <c r="E83" s="1">
        <v>16</v>
      </c>
      <c r="F83" s="4" t="s">
        <v>16</v>
      </c>
      <c r="G83" s="3">
        <v>0.6777777777777777</v>
      </c>
      <c r="H83" s="1" t="s">
        <v>21</v>
      </c>
      <c r="I83" s="1">
        <v>1</v>
      </c>
      <c r="J83" s="1">
        <v>0</v>
      </c>
      <c r="K83" s="1">
        <f t="shared" si="1"/>
        <v>1</v>
      </c>
    </row>
    <row r="84" spans="1:12" x14ac:dyDescent="0.25">
      <c r="A84" s="1" t="s">
        <v>6</v>
      </c>
      <c r="B84" s="1" t="s">
        <v>8</v>
      </c>
      <c r="C84" s="1" t="s">
        <v>17</v>
      </c>
      <c r="D84" s="2">
        <v>42228</v>
      </c>
      <c r="E84" s="1">
        <v>17</v>
      </c>
      <c r="F84" s="4" t="s">
        <v>16</v>
      </c>
      <c r="G84" s="3">
        <v>0.68402777777777779</v>
      </c>
      <c r="H84" s="1" t="s">
        <v>20</v>
      </c>
      <c r="I84" s="1">
        <v>2</v>
      </c>
      <c r="J84" s="1">
        <v>0</v>
      </c>
      <c r="K84" s="1">
        <f t="shared" si="1"/>
        <v>2</v>
      </c>
    </row>
    <row r="85" spans="1:12" x14ac:dyDescent="0.25">
      <c r="A85" s="1" t="s">
        <v>6</v>
      </c>
      <c r="B85" s="1" t="s">
        <v>8</v>
      </c>
      <c r="C85" s="1" t="s">
        <v>17</v>
      </c>
      <c r="D85" s="2">
        <v>42228</v>
      </c>
      <c r="E85" s="1">
        <v>18</v>
      </c>
      <c r="F85" s="4" t="s">
        <v>16</v>
      </c>
      <c r="G85" s="3">
        <v>0.69027777777777777</v>
      </c>
      <c r="H85" s="1" t="s">
        <v>21</v>
      </c>
      <c r="I85" s="1">
        <v>1</v>
      </c>
      <c r="J85" s="1">
        <v>0</v>
      </c>
      <c r="K85" s="1">
        <f t="shared" si="1"/>
        <v>1</v>
      </c>
    </row>
    <row r="86" spans="1:12" x14ac:dyDescent="0.25">
      <c r="A86" s="1" t="s">
        <v>6</v>
      </c>
      <c r="B86" s="1" t="s">
        <v>8</v>
      </c>
      <c r="C86" s="1" t="s">
        <v>17</v>
      </c>
      <c r="D86" s="2">
        <v>42228</v>
      </c>
      <c r="E86" s="1">
        <v>18</v>
      </c>
      <c r="F86" s="4" t="s">
        <v>16</v>
      </c>
      <c r="G86" s="3">
        <v>0.69027777777777777</v>
      </c>
      <c r="H86" s="1" t="s">
        <v>11</v>
      </c>
      <c r="I86" s="1">
        <v>1</v>
      </c>
      <c r="J86" s="1">
        <v>0</v>
      </c>
      <c r="K86" s="1">
        <f t="shared" si="1"/>
        <v>1</v>
      </c>
    </row>
    <row r="87" spans="1:12" x14ac:dyDescent="0.25">
      <c r="A87" s="1" t="s">
        <v>6</v>
      </c>
      <c r="B87" s="1" t="s">
        <v>8</v>
      </c>
      <c r="C87" s="1" t="s">
        <v>17</v>
      </c>
      <c r="D87" s="2">
        <v>42228</v>
      </c>
      <c r="E87" s="1">
        <v>19</v>
      </c>
      <c r="F87" s="4" t="s">
        <v>16</v>
      </c>
      <c r="G87" s="3">
        <v>0.69652777777777775</v>
      </c>
      <c r="H87" s="1" t="s">
        <v>11</v>
      </c>
      <c r="I87" s="1">
        <v>1</v>
      </c>
      <c r="J87" s="1">
        <v>0</v>
      </c>
      <c r="K87" s="1">
        <f t="shared" si="1"/>
        <v>1</v>
      </c>
    </row>
    <row r="88" spans="1:12" x14ac:dyDescent="0.25">
      <c r="A88" s="1" t="s">
        <v>6</v>
      </c>
      <c r="B88" s="1" t="s">
        <v>8</v>
      </c>
      <c r="C88" s="1" t="s">
        <v>17</v>
      </c>
      <c r="D88" s="2">
        <v>42228</v>
      </c>
      <c r="E88" s="1">
        <v>19</v>
      </c>
      <c r="F88" s="4" t="s">
        <v>16</v>
      </c>
      <c r="G88" s="3">
        <v>0.69652777777777775</v>
      </c>
      <c r="H88" s="1" t="s">
        <v>19</v>
      </c>
      <c r="I88" s="1">
        <v>1</v>
      </c>
      <c r="J88" s="1">
        <v>0</v>
      </c>
      <c r="K88" s="1">
        <f t="shared" si="1"/>
        <v>1</v>
      </c>
    </row>
    <row r="89" spans="1:12" x14ac:dyDescent="0.25">
      <c r="A89" s="1" t="s">
        <v>6</v>
      </c>
      <c r="B89" s="1" t="s">
        <v>8</v>
      </c>
      <c r="C89" s="1" t="s">
        <v>17</v>
      </c>
      <c r="D89" s="2">
        <v>42228</v>
      </c>
      <c r="E89" s="1">
        <v>20</v>
      </c>
      <c r="F89" s="4" t="s">
        <v>16</v>
      </c>
      <c r="G89" s="3">
        <v>0.70277777777777795</v>
      </c>
      <c r="H89" s="1" t="s">
        <v>20</v>
      </c>
      <c r="I89" s="1">
        <v>1</v>
      </c>
      <c r="J89" s="1">
        <v>0</v>
      </c>
      <c r="K89" s="1">
        <f t="shared" si="1"/>
        <v>1</v>
      </c>
    </row>
    <row r="90" spans="1:12" x14ac:dyDescent="0.25">
      <c r="A90" s="1" t="s">
        <v>6</v>
      </c>
      <c r="B90" s="1" t="s">
        <v>8</v>
      </c>
      <c r="C90" s="1" t="s">
        <v>17</v>
      </c>
      <c r="D90" s="2">
        <v>42228</v>
      </c>
      <c r="E90" s="1">
        <v>20</v>
      </c>
      <c r="F90" s="4" t="s">
        <v>16</v>
      </c>
      <c r="G90" s="3">
        <v>0.70277777777777795</v>
      </c>
      <c r="H90" s="1" t="s">
        <v>23</v>
      </c>
      <c r="I90" s="1">
        <v>1</v>
      </c>
      <c r="J90" s="1">
        <v>0</v>
      </c>
      <c r="K90" s="1">
        <f t="shared" si="1"/>
        <v>1</v>
      </c>
    </row>
    <row r="91" spans="1:12" x14ac:dyDescent="0.25">
      <c r="A91" s="1" t="s">
        <v>6</v>
      </c>
      <c r="B91" s="1" t="s">
        <v>8</v>
      </c>
      <c r="C91" s="1" t="s">
        <v>17</v>
      </c>
      <c r="D91" s="2">
        <v>42228</v>
      </c>
      <c r="E91" s="1">
        <v>20</v>
      </c>
      <c r="F91" s="4" t="s">
        <v>16</v>
      </c>
      <c r="G91" s="3">
        <v>0.70277777777777795</v>
      </c>
      <c r="H91" s="1" t="s">
        <v>12</v>
      </c>
      <c r="I91" s="1">
        <v>1</v>
      </c>
      <c r="J91" s="1">
        <v>0</v>
      </c>
      <c r="K91" s="1">
        <f t="shared" si="1"/>
        <v>1</v>
      </c>
    </row>
    <row r="92" spans="1:12" x14ac:dyDescent="0.25">
      <c r="A92" s="1" t="s">
        <v>6</v>
      </c>
      <c r="B92" s="1" t="s">
        <v>8</v>
      </c>
      <c r="C92" s="1" t="s">
        <v>17</v>
      </c>
      <c r="D92" s="2">
        <v>42228</v>
      </c>
      <c r="E92" s="1">
        <v>20</v>
      </c>
      <c r="F92" s="4" t="s">
        <v>16</v>
      </c>
      <c r="G92" s="3">
        <v>0.70277777777777795</v>
      </c>
      <c r="H92" s="1" t="s">
        <v>21</v>
      </c>
      <c r="I92" s="1">
        <v>1</v>
      </c>
      <c r="J92" s="1">
        <v>1</v>
      </c>
      <c r="K92" s="1">
        <f t="shared" si="1"/>
        <v>0</v>
      </c>
    </row>
    <row r="93" spans="1:12" x14ac:dyDescent="0.25">
      <c r="A93" s="1" t="s">
        <v>6</v>
      </c>
      <c r="B93" s="1" t="s">
        <v>8</v>
      </c>
      <c r="C93" s="1" t="s">
        <v>17</v>
      </c>
      <c r="D93" s="2">
        <v>42228</v>
      </c>
      <c r="E93" s="1">
        <v>20</v>
      </c>
      <c r="F93" s="4" t="s">
        <v>16</v>
      </c>
      <c r="G93" s="3">
        <v>0.70277777777777795</v>
      </c>
      <c r="H93" s="1" t="s">
        <v>39</v>
      </c>
      <c r="I93" s="1">
        <v>1</v>
      </c>
      <c r="J93" s="1">
        <v>0</v>
      </c>
      <c r="K93" s="1">
        <f t="shared" si="1"/>
        <v>1</v>
      </c>
      <c r="L93" s="1" t="s">
        <v>48</v>
      </c>
    </row>
    <row r="94" spans="1:12" x14ac:dyDescent="0.25">
      <c r="D94" s="2"/>
      <c r="F94" s="4"/>
      <c r="G94" s="3"/>
    </row>
    <row r="95" spans="1:12" x14ac:dyDescent="0.25">
      <c r="A95" s="1" t="s">
        <v>6</v>
      </c>
      <c r="B95" s="1" t="s">
        <v>8</v>
      </c>
      <c r="C95" s="1" t="s">
        <v>22</v>
      </c>
      <c r="D95" s="2">
        <v>42228</v>
      </c>
      <c r="E95" s="1">
        <v>1</v>
      </c>
      <c r="F95" s="4" t="s">
        <v>15</v>
      </c>
      <c r="G95" s="3">
        <v>0.48472222222222222</v>
      </c>
      <c r="H95" s="1" t="s">
        <v>18</v>
      </c>
      <c r="I95" s="1">
        <v>1</v>
      </c>
      <c r="J95" s="1">
        <v>0</v>
      </c>
      <c r="K95" s="1">
        <f t="shared" si="1"/>
        <v>1</v>
      </c>
    </row>
    <row r="96" spans="1:12" x14ac:dyDescent="0.25">
      <c r="A96" s="1" t="s">
        <v>6</v>
      </c>
      <c r="B96" s="1" t="s">
        <v>8</v>
      </c>
      <c r="C96" s="1" t="s">
        <v>22</v>
      </c>
      <c r="D96" s="2">
        <v>42228</v>
      </c>
      <c r="E96" s="1">
        <v>2</v>
      </c>
      <c r="F96" s="4" t="s">
        <v>15</v>
      </c>
      <c r="G96" s="3">
        <v>0.4909722222222222</v>
      </c>
      <c r="H96" s="1" t="s">
        <v>21</v>
      </c>
      <c r="I96" s="1">
        <v>1</v>
      </c>
      <c r="J96" s="1">
        <v>0</v>
      </c>
      <c r="K96" s="1">
        <f t="shared" si="1"/>
        <v>1</v>
      </c>
    </row>
    <row r="97" spans="1:12" x14ac:dyDescent="0.25">
      <c r="A97" s="1" t="s">
        <v>6</v>
      </c>
      <c r="B97" s="1" t="s">
        <v>8</v>
      </c>
      <c r="C97" s="1" t="s">
        <v>22</v>
      </c>
      <c r="D97" s="2">
        <v>42228</v>
      </c>
      <c r="E97" s="1">
        <v>2</v>
      </c>
      <c r="F97" s="4" t="s">
        <v>15</v>
      </c>
      <c r="G97" s="3">
        <v>0.4909722222222222</v>
      </c>
      <c r="H97" s="1" t="s">
        <v>39</v>
      </c>
      <c r="I97" s="1">
        <v>1</v>
      </c>
      <c r="J97" s="1">
        <v>0</v>
      </c>
      <c r="K97" s="1">
        <f t="shared" si="1"/>
        <v>1</v>
      </c>
      <c r="L97" s="1" t="s">
        <v>48</v>
      </c>
    </row>
    <row r="98" spans="1:12" x14ac:dyDescent="0.25">
      <c r="A98" s="1" t="s">
        <v>6</v>
      </c>
      <c r="B98" s="1" t="s">
        <v>8</v>
      </c>
      <c r="C98" s="1" t="s">
        <v>22</v>
      </c>
      <c r="D98" s="2">
        <v>42228</v>
      </c>
      <c r="E98" s="1">
        <v>2</v>
      </c>
      <c r="F98" s="4" t="s">
        <v>15</v>
      </c>
      <c r="G98" s="3">
        <v>0.4909722222222222</v>
      </c>
      <c r="H98" s="1" t="s">
        <v>18</v>
      </c>
      <c r="I98" s="1">
        <v>3</v>
      </c>
      <c r="J98" s="1">
        <v>0</v>
      </c>
      <c r="K98" s="1">
        <f t="shared" si="1"/>
        <v>3</v>
      </c>
    </row>
    <row r="99" spans="1:12" x14ac:dyDescent="0.25">
      <c r="A99" s="1" t="s">
        <v>6</v>
      </c>
      <c r="B99" s="1" t="s">
        <v>8</v>
      </c>
      <c r="C99" s="1" t="s">
        <v>22</v>
      </c>
      <c r="D99" s="2">
        <v>42228</v>
      </c>
      <c r="E99" s="1">
        <v>3</v>
      </c>
      <c r="F99" s="4" t="s">
        <v>15</v>
      </c>
      <c r="G99" s="3">
        <v>0.49652777777777773</v>
      </c>
      <c r="H99" s="1" t="s">
        <v>18</v>
      </c>
      <c r="I99" s="1">
        <v>1</v>
      </c>
      <c r="J99" s="1">
        <v>0</v>
      </c>
      <c r="K99" s="1">
        <f t="shared" si="1"/>
        <v>1</v>
      </c>
    </row>
    <row r="100" spans="1:12" x14ac:dyDescent="0.25">
      <c r="A100" s="1" t="s">
        <v>6</v>
      </c>
      <c r="B100" s="1" t="s">
        <v>8</v>
      </c>
      <c r="C100" s="1" t="s">
        <v>22</v>
      </c>
      <c r="D100" s="2">
        <v>42228</v>
      </c>
      <c r="E100" s="1">
        <v>4</v>
      </c>
      <c r="F100" s="4" t="s">
        <v>15</v>
      </c>
      <c r="G100" s="3">
        <v>0.50277777777777777</v>
      </c>
      <c r="H100" s="1" t="s">
        <v>21</v>
      </c>
      <c r="I100" s="1">
        <v>2</v>
      </c>
      <c r="J100" s="1">
        <v>0</v>
      </c>
      <c r="K100" s="1">
        <f t="shared" si="1"/>
        <v>2</v>
      </c>
    </row>
    <row r="101" spans="1:12" x14ac:dyDescent="0.25">
      <c r="A101" s="1" t="s">
        <v>6</v>
      </c>
      <c r="B101" s="1" t="s">
        <v>8</v>
      </c>
      <c r="C101" s="1" t="s">
        <v>22</v>
      </c>
      <c r="D101" s="2">
        <v>42228</v>
      </c>
      <c r="E101" s="1">
        <v>4</v>
      </c>
      <c r="F101" s="4" t="s">
        <v>15</v>
      </c>
      <c r="G101" s="3">
        <v>0.50277777777777777</v>
      </c>
      <c r="H101" s="1" t="s">
        <v>18</v>
      </c>
      <c r="I101" s="1">
        <v>1</v>
      </c>
      <c r="J101" s="1">
        <v>0</v>
      </c>
      <c r="K101" s="1">
        <f t="shared" si="1"/>
        <v>1</v>
      </c>
    </row>
    <row r="102" spans="1:12" x14ac:dyDescent="0.25">
      <c r="A102" s="1" t="s">
        <v>6</v>
      </c>
      <c r="B102" s="1" t="s">
        <v>8</v>
      </c>
      <c r="C102" s="1" t="s">
        <v>22</v>
      </c>
      <c r="D102" s="2">
        <v>42228</v>
      </c>
      <c r="E102" s="1">
        <v>5</v>
      </c>
      <c r="F102" s="4" t="s">
        <v>15</v>
      </c>
      <c r="G102" s="3">
        <v>0.50902777777777775</v>
      </c>
      <c r="H102" s="1" t="s">
        <v>12</v>
      </c>
      <c r="I102" s="1">
        <v>1</v>
      </c>
      <c r="J102" s="1">
        <v>0</v>
      </c>
      <c r="K102" s="1">
        <f t="shared" si="1"/>
        <v>1</v>
      </c>
    </row>
    <row r="103" spans="1:12" x14ac:dyDescent="0.25">
      <c r="A103" s="1" t="s">
        <v>6</v>
      </c>
      <c r="B103" s="1" t="s">
        <v>8</v>
      </c>
      <c r="C103" s="1" t="s">
        <v>22</v>
      </c>
      <c r="D103" s="2">
        <v>42228</v>
      </c>
      <c r="E103" s="1">
        <v>5</v>
      </c>
      <c r="F103" s="4" t="s">
        <v>15</v>
      </c>
      <c r="G103" s="3">
        <v>0.50902777777777775</v>
      </c>
      <c r="H103" s="1" t="s">
        <v>18</v>
      </c>
      <c r="I103" s="1">
        <v>1</v>
      </c>
      <c r="J103" s="1">
        <v>0</v>
      </c>
      <c r="K103" s="1">
        <f t="shared" si="1"/>
        <v>1</v>
      </c>
    </row>
    <row r="104" spans="1:12" x14ac:dyDescent="0.25">
      <c r="A104" s="1" t="s">
        <v>6</v>
      </c>
      <c r="B104" s="1" t="s">
        <v>8</v>
      </c>
      <c r="C104" s="1" t="s">
        <v>22</v>
      </c>
      <c r="D104" s="2">
        <v>42228</v>
      </c>
      <c r="E104" s="1">
        <v>5</v>
      </c>
      <c r="F104" s="4" t="s">
        <v>15</v>
      </c>
      <c r="G104" s="3">
        <v>0.50902777777777775</v>
      </c>
      <c r="H104" s="1" t="s">
        <v>19</v>
      </c>
      <c r="I104" s="1">
        <v>3</v>
      </c>
      <c r="J104" s="1">
        <v>0</v>
      </c>
      <c r="K104" s="1">
        <f t="shared" si="1"/>
        <v>3</v>
      </c>
    </row>
    <row r="105" spans="1:12" x14ac:dyDescent="0.25">
      <c r="A105" s="1" t="s">
        <v>6</v>
      </c>
      <c r="B105" s="1" t="s">
        <v>8</v>
      </c>
      <c r="C105" s="1" t="s">
        <v>22</v>
      </c>
      <c r="D105" s="2">
        <v>42228</v>
      </c>
      <c r="E105" s="1">
        <v>6</v>
      </c>
      <c r="F105" s="4" t="s">
        <v>15</v>
      </c>
      <c r="G105" s="3">
        <v>0.51458333333333328</v>
      </c>
      <c r="H105" s="1" t="s">
        <v>12</v>
      </c>
      <c r="I105" s="1">
        <v>1</v>
      </c>
      <c r="J105" s="1">
        <v>1</v>
      </c>
      <c r="K105" s="1">
        <f t="shared" si="1"/>
        <v>0</v>
      </c>
    </row>
    <row r="106" spans="1:12" x14ac:dyDescent="0.25">
      <c r="A106" s="1" t="s">
        <v>6</v>
      </c>
      <c r="B106" s="1" t="s">
        <v>8</v>
      </c>
      <c r="C106" s="1" t="s">
        <v>22</v>
      </c>
      <c r="D106" s="2">
        <v>42228</v>
      </c>
      <c r="E106" s="1">
        <v>7</v>
      </c>
      <c r="F106" s="4" t="s">
        <v>15</v>
      </c>
      <c r="G106" s="3">
        <v>0.52083333333333337</v>
      </c>
      <c r="H106" s="1" t="s">
        <v>18</v>
      </c>
      <c r="I106" s="1">
        <v>2</v>
      </c>
      <c r="J106" s="1">
        <v>0</v>
      </c>
      <c r="K106" s="1">
        <f t="shared" si="1"/>
        <v>2</v>
      </c>
    </row>
    <row r="107" spans="1:12" x14ac:dyDescent="0.25">
      <c r="A107" s="1" t="s">
        <v>6</v>
      </c>
      <c r="B107" s="1" t="s">
        <v>8</v>
      </c>
      <c r="C107" s="1" t="s">
        <v>22</v>
      </c>
      <c r="D107" s="2">
        <v>42228</v>
      </c>
      <c r="E107" s="1">
        <v>8</v>
      </c>
      <c r="F107" s="4" t="s">
        <v>15</v>
      </c>
      <c r="G107" s="3">
        <v>0.52708333333333335</v>
      </c>
      <c r="H107" s="1" t="s">
        <v>18</v>
      </c>
      <c r="I107" s="1">
        <v>1</v>
      </c>
      <c r="J107" s="1">
        <v>0</v>
      </c>
      <c r="K107" s="1">
        <f t="shared" si="1"/>
        <v>1</v>
      </c>
    </row>
    <row r="108" spans="1:12" x14ac:dyDescent="0.25">
      <c r="A108" s="1" t="s">
        <v>6</v>
      </c>
      <c r="B108" s="1" t="s">
        <v>8</v>
      </c>
      <c r="C108" s="1" t="s">
        <v>22</v>
      </c>
      <c r="D108" s="2">
        <v>42228</v>
      </c>
      <c r="E108" s="1">
        <v>8</v>
      </c>
      <c r="F108" s="4" t="s">
        <v>15</v>
      </c>
      <c r="G108" s="3">
        <v>0.52708333333333335</v>
      </c>
      <c r="H108" s="1" t="s">
        <v>19</v>
      </c>
      <c r="I108" s="1">
        <v>8</v>
      </c>
      <c r="J108" s="1">
        <v>0</v>
      </c>
      <c r="K108" s="1">
        <f t="shared" si="1"/>
        <v>8</v>
      </c>
    </row>
    <row r="109" spans="1:12" x14ac:dyDescent="0.25">
      <c r="A109" s="1" t="s">
        <v>6</v>
      </c>
      <c r="B109" s="1" t="s">
        <v>8</v>
      </c>
      <c r="C109" s="1" t="s">
        <v>22</v>
      </c>
      <c r="D109" s="2">
        <v>42228</v>
      </c>
      <c r="E109" s="1">
        <v>9</v>
      </c>
      <c r="F109" s="4" t="s">
        <v>15</v>
      </c>
      <c r="G109" s="3">
        <v>0.53263888888888888</v>
      </c>
      <c r="H109" s="1" t="s">
        <v>23</v>
      </c>
      <c r="I109" s="1">
        <v>1</v>
      </c>
      <c r="J109" s="1">
        <v>0</v>
      </c>
      <c r="K109" s="1">
        <f t="shared" si="1"/>
        <v>1</v>
      </c>
    </row>
    <row r="110" spans="1:12" x14ac:dyDescent="0.25">
      <c r="A110" s="1" t="s">
        <v>6</v>
      </c>
      <c r="B110" s="1" t="s">
        <v>8</v>
      </c>
      <c r="C110" s="1" t="s">
        <v>22</v>
      </c>
      <c r="D110" s="2">
        <v>42228</v>
      </c>
      <c r="E110" s="1">
        <v>9</v>
      </c>
      <c r="F110" s="4" t="s">
        <v>15</v>
      </c>
      <c r="G110" s="3">
        <v>0.53263888888888888</v>
      </c>
      <c r="H110" s="1" t="s">
        <v>24</v>
      </c>
      <c r="I110" s="1">
        <v>1</v>
      </c>
      <c r="J110" s="1">
        <v>0</v>
      </c>
      <c r="K110" s="1">
        <f t="shared" si="1"/>
        <v>1</v>
      </c>
    </row>
    <row r="111" spans="1:12" x14ac:dyDescent="0.25">
      <c r="A111" s="1" t="s">
        <v>6</v>
      </c>
      <c r="B111" s="1" t="s">
        <v>8</v>
      </c>
      <c r="C111" s="1" t="s">
        <v>22</v>
      </c>
      <c r="D111" s="2">
        <v>42228</v>
      </c>
      <c r="E111" s="1">
        <v>9</v>
      </c>
      <c r="F111" s="4" t="s">
        <v>15</v>
      </c>
      <c r="G111" s="3">
        <v>0.53263888888888888</v>
      </c>
      <c r="H111" s="1" t="s">
        <v>11</v>
      </c>
      <c r="I111" s="1">
        <v>2</v>
      </c>
      <c r="J111" s="1">
        <v>1</v>
      </c>
      <c r="K111" s="1">
        <f t="shared" si="1"/>
        <v>1</v>
      </c>
    </row>
    <row r="112" spans="1:12" x14ac:dyDescent="0.25">
      <c r="A112" s="1" t="s">
        <v>6</v>
      </c>
      <c r="B112" s="1" t="s">
        <v>8</v>
      </c>
      <c r="C112" s="1" t="s">
        <v>22</v>
      </c>
      <c r="D112" s="2">
        <v>42228</v>
      </c>
      <c r="E112" s="1">
        <v>10</v>
      </c>
      <c r="F112" s="4" t="s">
        <v>15</v>
      </c>
      <c r="G112" s="3">
        <v>0.53888888888888886</v>
      </c>
      <c r="H112" s="1" t="s">
        <v>20</v>
      </c>
      <c r="I112" s="1">
        <v>1</v>
      </c>
      <c r="J112" s="1">
        <v>0</v>
      </c>
      <c r="K112" s="1">
        <f t="shared" si="1"/>
        <v>1</v>
      </c>
    </row>
    <row r="113" spans="1:12" x14ac:dyDescent="0.25">
      <c r="A113" s="1" t="s">
        <v>6</v>
      </c>
      <c r="B113" s="1" t="s">
        <v>8</v>
      </c>
      <c r="C113" s="1" t="s">
        <v>22</v>
      </c>
      <c r="D113" s="2">
        <v>42228</v>
      </c>
      <c r="E113" s="1">
        <v>10</v>
      </c>
      <c r="F113" s="4" t="s">
        <v>15</v>
      </c>
      <c r="G113" s="3">
        <v>0.53888888888888886</v>
      </c>
      <c r="H113" s="1" t="s">
        <v>11</v>
      </c>
      <c r="I113" s="1">
        <v>2</v>
      </c>
      <c r="J113" s="1">
        <v>0</v>
      </c>
      <c r="K113" s="1">
        <f t="shared" si="1"/>
        <v>2</v>
      </c>
    </row>
    <row r="114" spans="1:12" x14ac:dyDescent="0.25">
      <c r="D114" s="2"/>
      <c r="F114" s="4"/>
      <c r="G114" s="3"/>
    </row>
    <row r="115" spans="1:12" x14ac:dyDescent="0.25">
      <c r="A115" s="1" t="s">
        <v>6</v>
      </c>
      <c r="B115" s="1" t="s">
        <v>8</v>
      </c>
      <c r="C115" s="1" t="s">
        <v>22</v>
      </c>
      <c r="D115" s="2">
        <v>42228</v>
      </c>
      <c r="E115" s="1">
        <v>11</v>
      </c>
      <c r="F115" s="4" t="s">
        <v>16</v>
      </c>
      <c r="G115" s="3">
        <v>0.6479166666666667</v>
      </c>
      <c r="H115" s="1" t="s">
        <v>21</v>
      </c>
      <c r="I115" s="1">
        <v>1</v>
      </c>
      <c r="J115" s="1">
        <v>1</v>
      </c>
      <c r="K115" s="1">
        <f t="shared" si="1"/>
        <v>0</v>
      </c>
    </row>
    <row r="116" spans="1:12" x14ac:dyDescent="0.25">
      <c r="A116" s="1" t="s">
        <v>6</v>
      </c>
      <c r="B116" s="1" t="s">
        <v>8</v>
      </c>
      <c r="C116" s="1" t="s">
        <v>22</v>
      </c>
      <c r="D116" s="2">
        <v>42228</v>
      </c>
      <c r="E116" s="1">
        <v>11</v>
      </c>
      <c r="F116" s="4" t="s">
        <v>16</v>
      </c>
      <c r="G116" s="3">
        <v>0.6479166666666667</v>
      </c>
      <c r="H116" s="1" t="s">
        <v>18</v>
      </c>
      <c r="I116" s="1">
        <v>1</v>
      </c>
      <c r="J116" s="1">
        <v>0</v>
      </c>
      <c r="K116" s="1">
        <f t="shared" si="1"/>
        <v>1</v>
      </c>
    </row>
    <row r="117" spans="1:12" x14ac:dyDescent="0.25">
      <c r="A117" s="1" t="s">
        <v>6</v>
      </c>
      <c r="B117" s="1" t="s">
        <v>8</v>
      </c>
      <c r="C117" s="1" t="s">
        <v>22</v>
      </c>
      <c r="D117" s="2">
        <v>42228</v>
      </c>
      <c r="E117" s="1">
        <v>11</v>
      </c>
      <c r="F117" s="4" t="s">
        <v>16</v>
      </c>
      <c r="G117" s="3">
        <v>0.6479166666666667</v>
      </c>
      <c r="H117" s="1" t="s">
        <v>11</v>
      </c>
      <c r="I117" s="1">
        <v>1</v>
      </c>
      <c r="J117" s="1">
        <v>0</v>
      </c>
      <c r="K117" s="1">
        <f t="shared" si="1"/>
        <v>1</v>
      </c>
    </row>
    <row r="118" spans="1:12" x14ac:dyDescent="0.25">
      <c r="A118" s="1" t="s">
        <v>6</v>
      </c>
      <c r="B118" s="1" t="s">
        <v>8</v>
      </c>
      <c r="C118" s="1" t="s">
        <v>22</v>
      </c>
      <c r="D118" s="2">
        <v>42228</v>
      </c>
      <c r="E118" s="1">
        <v>11</v>
      </c>
      <c r="F118" s="4" t="s">
        <v>16</v>
      </c>
      <c r="G118" s="3">
        <v>0.6479166666666667</v>
      </c>
      <c r="H118" s="1" t="s">
        <v>12</v>
      </c>
      <c r="I118" s="1">
        <v>1</v>
      </c>
      <c r="J118" s="1">
        <v>1</v>
      </c>
      <c r="K118" s="1">
        <f t="shared" si="1"/>
        <v>0</v>
      </c>
    </row>
    <row r="119" spans="1:12" x14ac:dyDescent="0.25">
      <c r="A119" s="1" t="s">
        <v>6</v>
      </c>
      <c r="B119" s="1" t="s">
        <v>8</v>
      </c>
      <c r="C119" s="1" t="s">
        <v>22</v>
      </c>
      <c r="D119" s="2">
        <v>42228</v>
      </c>
      <c r="E119" s="1">
        <v>12</v>
      </c>
      <c r="F119" s="4" t="s">
        <v>16</v>
      </c>
      <c r="G119" s="3">
        <v>0.65347222222222223</v>
      </c>
      <c r="H119" s="1" t="s">
        <v>21</v>
      </c>
      <c r="I119" s="1">
        <v>1</v>
      </c>
      <c r="J119" s="1">
        <v>0</v>
      </c>
      <c r="K119" s="1">
        <f t="shared" si="1"/>
        <v>1</v>
      </c>
    </row>
    <row r="120" spans="1:12" x14ac:dyDescent="0.25">
      <c r="A120" s="1" t="s">
        <v>6</v>
      </c>
      <c r="B120" s="1" t="s">
        <v>8</v>
      </c>
      <c r="C120" s="1" t="s">
        <v>22</v>
      </c>
      <c r="D120" s="2">
        <v>42228</v>
      </c>
      <c r="E120" s="1">
        <v>13</v>
      </c>
      <c r="F120" s="4" t="s">
        <v>16</v>
      </c>
      <c r="G120" s="3">
        <v>0.65972222222222221</v>
      </c>
      <c r="H120" s="1" t="s">
        <v>21</v>
      </c>
      <c r="I120" s="1">
        <v>1</v>
      </c>
      <c r="J120" s="1">
        <v>0</v>
      </c>
      <c r="K120" s="1">
        <f t="shared" si="1"/>
        <v>1</v>
      </c>
    </row>
    <row r="121" spans="1:12" x14ac:dyDescent="0.25">
      <c r="A121" s="1" t="s">
        <v>6</v>
      </c>
      <c r="B121" s="1" t="s">
        <v>8</v>
      </c>
      <c r="C121" s="1" t="s">
        <v>22</v>
      </c>
      <c r="D121" s="2">
        <v>42228</v>
      </c>
      <c r="E121" s="1">
        <v>13</v>
      </c>
      <c r="F121" s="4" t="s">
        <v>16</v>
      </c>
      <c r="G121" s="3">
        <v>0.65972222222222221</v>
      </c>
      <c r="H121" s="1" t="s">
        <v>39</v>
      </c>
      <c r="I121" s="1">
        <v>1</v>
      </c>
      <c r="J121" s="1">
        <v>0</v>
      </c>
      <c r="K121" s="1">
        <f t="shared" si="1"/>
        <v>1</v>
      </c>
      <c r="L121" s="1" t="s">
        <v>48</v>
      </c>
    </row>
    <row r="122" spans="1:12" x14ac:dyDescent="0.25">
      <c r="A122" s="1" t="s">
        <v>6</v>
      </c>
      <c r="B122" s="1" t="s">
        <v>8</v>
      </c>
      <c r="C122" s="1" t="s">
        <v>22</v>
      </c>
      <c r="D122" s="2">
        <v>42228</v>
      </c>
      <c r="E122" s="1">
        <v>14</v>
      </c>
      <c r="F122" s="4" t="s">
        <v>16</v>
      </c>
      <c r="G122" s="3">
        <v>0.66597222222222219</v>
      </c>
      <c r="H122" s="1" t="s">
        <v>20</v>
      </c>
      <c r="I122" s="1">
        <v>1</v>
      </c>
      <c r="J122" s="1">
        <v>0</v>
      </c>
      <c r="K122" s="1">
        <f t="shared" si="1"/>
        <v>1</v>
      </c>
    </row>
    <row r="123" spans="1:12" x14ac:dyDescent="0.25">
      <c r="A123" s="1" t="s">
        <v>6</v>
      </c>
      <c r="B123" s="1" t="s">
        <v>8</v>
      </c>
      <c r="C123" s="1" t="s">
        <v>22</v>
      </c>
      <c r="D123" s="2">
        <v>42228</v>
      </c>
      <c r="E123" s="1">
        <v>14</v>
      </c>
      <c r="F123" s="4" t="s">
        <v>16</v>
      </c>
      <c r="G123" s="3">
        <v>0.66597222222222219</v>
      </c>
      <c r="H123" s="1" t="s">
        <v>19</v>
      </c>
      <c r="I123" s="1">
        <v>1</v>
      </c>
      <c r="J123" s="1">
        <v>0</v>
      </c>
      <c r="K123" s="1">
        <f t="shared" si="1"/>
        <v>1</v>
      </c>
    </row>
    <row r="124" spans="1:12" x14ac:dyDescent="0.25">
      <c r="A124" s="1" t="s">
        <v>6</v>
      </c>
      <c r="B124" s="1" t="s">
        <v>8</v>
      </c>
      <c r="C124" s="1" t="s">
        <v>22</v>
      </c>
      <c r="D124" s="2">
        <v>42228</v>
      </c>
      <c r="E124" s="1">
        <v>15</v>
      </c>
      <c r="F124" s="4" t="s">
        <v>16</v>
      </c>
      <c r="G124" s="3">
        <v>0.67152777777777783</v>
      </c>
      <c r="H124" s="1" t="s">
        <v>21</v>
      </c>
      <c r="I124" s="1">
        <v>1</v>
      </c>
      <c r="J124" s="1">
        <v>0</v>
      </c>
      <c r="K124" s="1">
        <f t="shared" si="1"/>
        <v>1</v>
      </c>
    </row>
    <row r="125" spans="1:12" x14ac:dyDescent="0.25">
      <c r="A125" s="1" t="s">
        <v>6</v>
      </c>
      <c r="B125" s="1" t="s">
        <v>8</v>
      </c>
      <c r="C125" s="1" t="s">
        <v>22</v>
      </c>
      <c r="D125" s="2">
        <v>42228</v>
      </c>
      <c r="E125" s="1">
        <v>15</v>
      </c>
      <c r="F125" s="4" t="s">
        <v>16</v>
      </c>
      <c r="G125" s="3">
        <v>0.67152777777777783</v>
      </c>
      <c r="H125" s="1" t="s">
        <v>39</v>
      </c>
      <c r="I125" s="1">
        <v>1</v>
      </c>
      <c r="J125" s="1">
        <v>0</v>
      </c>
      <c r="K125" s="1">
        <f t="shared" si="1"/>
        <v>1</v>
      </c>
      <c r="L125" s="1" t="s">
        <v>48</v>
      </c>
    </row>
    <row r="126" spans="1:12" x14ac:dyDescent="0.25">
      <c r="A126" s="1" t="s">
        <v>6</v>
      </c>
      <c r="B126" s="1" t="s">
        <v>8</v>
      </c>
      <c r="C126" s="1" t="s">
        <v>22</v>
      </c>
      <c r="D126" s="2">
        <v>42228</v>
      </c>
      <c r="E126" s="1">
        <v>15</v>
      </c>
      <c r="F126" s="4" t="s">
        <v>16</v>
      </c>
      <c r="G126" s="3">
        <v>0.67152777777777783</v>
      </c>
      <c r="H126" s="1" t="s">
        <v>11</v>
      </c>
      <c r="I126" s="1">
        <v>1</v>
      </c>
      <c r="J126" s="1">
        <v>0</v>
      </c>
      <c r="K126" s="1">
        <f t="shared" si="1"/>
        <v>1</v>
      </c>
    </row>
    <row r="127" spans="1:12" x14ac:dyDescent="0.25">
      <c r="A127" s="1" t="s">
        <v>6</v>
      </c>
      <c r="B127" s="1" t="s">
        <v>8</v>
      </c>
      <c r="C127" s="1" t="s">
        <v>22</v>
      </c>
      <c r="D127" s="2">
        <v>42228</v>
      </c>
      <c r="E127" s="1">
        <v>16</v>
      </c>
      <c r="F127" s="4" t="s">
        <v>16</v>
      </c>
      <c r="G127" s="3">
        <v>0.6777777777777777</v>
      </c>
      <c r="H127" s="1" t="s">
        <v>21</v>
      </c>
      <c r="I127" s="1">
        <v>1</v>
      </c>
      <c r="J127" s="1">
        <v>0</v>
      </c>
      <c r="K127" s="1">
        <f t="shared" si="1"/>
        <v>1</v>
      </c>
    </row>
    <row r="128" spans="1:12" x14ac:dyDescent="0.25">
      <c r="A128" s="1" t="s">
        <v>6</v>
      </c>
      <c r="B128" s="1" t="s">
        <v>8</v>
      </c>
      <c r="C128" s="1" t="s">
        <v>22</v>
      </c>
      <c r="D128" s="2">
        <v>42228</v>
      </c>
      <c r="E128" s="1">
        <v>16</v>
      </c>
      <c r="F128" s="4" t="s">
        <v>16</v>
      </c>
      <c r="G128" s="3">
        <v>0.6777777777777777</v>
      </c>
      <c r="H128" s="1" t="s">
        <v>39</v>
      </c>
      <c r="I128" s="1">
        <v>1</v>
      </c>
      <c r="J128" s="1">
        <v>0</v>
      </c>
      <c r="K128" s="1">
        <f t="shared" si="1"/>
        <v>1</v>
      </c>
      <c r="L128" s="1" t="s">
        <v>48</v>
      </c>
    </row>
    <row r="129" spans="1:12" x14ac:dyDescent="0.25">
      <c r="A129" s="1" t="s">
        <v>6</v>
      </c>
      <c r="B129" s="1" t="s">
        <v>8</v>
      </c>
      <c r="C129" s="1" t="s">
        <v>22</v>
      </c>
      <c r="D129" s="2">
        <v>42228</v>
      </c>
      <c r="E129" s="1">
        <v>17</v>
      </c>
      <c r="F129" s="4" t="s">
        <v>16</v>
      </c>
      <c r="G129" s="3">
        <v>0.68333333333333324</v>
      </c>
      <c r="H129" s="1">
        <v>0</v>
      </c>
      <c r="I129" s="1">
        <v>0</v>
      </c>
      <c r="J129" s="1">
        <v>0</v>
      </c>
      <c r="K129" s="1">
        <f t="shared" si="1"/>
        <v>0</v>
      </c>
      <c r="L129" s="1" t="s">
        <v>25</v>
      </c>
    </row>
    <row r="130" spans="1:12" x14ac:dyDescent="0.25">
      <c r="A130" s="1" t="s">
        <v>6</v>
      </c>
      <c r="B130" s="1" t="s">
        <v>8</v>
      </c>
      <c r="C130" s="1" t="s">
        <v>22</v>
      </c>
      <c r="D130" s="2">
        <v>42228</v>
      </c>
      <c r="E130" s="1">
        <v>18</v>
      </c>
      <c r="F130" s="4" t="s">
        <v>16</v>
      </c>
      <c r="G130" s="3">
        <v>0.68888888888888899</v>
      </c>
      <c r="H130" s="1" t="s">
        <v>11</v>
      </c>
      <c r="I130" s="1">
        <v>1</v>
      </c>
      <c r="J130" s="1">
        <v>0</v>
      </c>
      <c r="K130" s="1">
        <f t="shared" si="1"/>
        <v>1</v>
      </c>
      <c r="L130" s="1" t="s">
        <v>25</v>
      </c>
    </row>
    <row r="131" spans="1:12" x14ac:dyDescent="0.25">
      <c r="A131" s="1" t="s">
        <v>6</v>
      </c>
      <c r="B131" s="1" t="s">
        <v>8</v>
      </c>
      <c r="C131" s="1" t="s">
        <v>22</v>
      </c>
      <c r="D131" s="2">
        <v>42228</v>
      </c>
      <c r="E131" s="1">
        <v>19</v>
      </c>
      <c r="F131" s="4" t="s">
        <v>16</v>
      </c>
      <c r="G131" s="3">
        <v>0.69513888888888886</v>
      </c>
      <c r="H131" s="1">
        <v>0</v>
      </c>
      <c r="I131" s="1">
        <v>0</v>
      </c>
      <c r="J131" s="1">
        <v>0</v>
      </c>
      <c r="K131" s="1">
        <f t="shared" si="1"/>
        <v>0</v>
      </c>
      <c r="L131" s="1" t="s">
        <v>26</v>
      </c>
    </row>
    <row r="132" spans="1:12" x14ac:dyDescent="0.25">
      <c r="A132" s="1" t="s">
        <v>6</v>
      </c>
      <c r="B132" s="1" t="s">
        <v>8</v>
      </c>
      <c r="C132" s="1" t="s">
        <v>22</v>
      </c>
      <c r="D132" s="2">
        <v>42228</v>
      </c>
      <c r="E132" s="1">
        <v>20</v>
      </c>
      <c r="F132" s="4" t="s">
        <v>16</v>
      </c>
      <c r="G132" s="3">
        <v>0.70138888888888884</v>
      </c>
      <c r="H132" s="1" t="s">
        <v>11</v>
      </c>
      <c r="I132" s="1">
        <v>1</v>
      </c>
      <c r="J132" s="1">
        <v>0</v>
      </c>
      <c r="K132" s="1">
        <f t="shared" si="1"/>
        <v>1</v>
      </c>
      <c r="L132" s="1" t="s">
        <v>25</v>
      </c>
    </row>
    <row r="133" spans="1:12" x14ac:dyDescent="0.25">
      <c r="A133" s="1" t="s">
        <v>6</v>
      </c>
      <c r="B133" s="1" t="s">
        <v>8</v>
      </c>
      <c r="C133" s="1" t="s">
        <v>22</v>
      </c>
      <c r="D133" s="2">
        <v>42228</v>
      </c>
      <c r="E133" s="1">
        <v>20</v>
      </c>
      <c r="F133" s="4" t="s">
        <v>16</v>
      </c>
      <c r="G133" s="3">
        <v>0.70138888888888884</v>
      </c>
      <c r="H133" s="1" t="s">
        <v>19</v>
      </c>
      <c r="I133" s="1">
        <v>1</v>
      </c>
      <c r="J133" s="1">
        <v>0</v>
      </c>
      <c r="K133" s="1">
        <f t="shared" si="1"/>
        <v>1</v>
      </c>
    </row>
    <row r="134" spans="1:12" x14ac:dyDescent="0.25">
      <c r="A134" s="1" t="s">
        <v>6</v>
      </c>
      <c r="B134" s="1" t="s">
        <v>8</v>
      </c>
      <c r="C134" s="1" t="s">
        <v>22</v>
      </c>
      <c r="D134" s="2">
        <v>42228</v>
      </c>
      <c r="E134" s="1">
        <v>20</v>
      </c>
      <c r="F134" s="4" t="s">
        <v>16</v>
      </c>
      <c r="G134" s="3">
        <v>0.70138888888888884</v>
      </c>
      <c r="H134" s="1" t="s">
        <v>18</v>
      </c>
      <c r="I134" s="1">
        <v>1</v>
      </c>
      <c r="J134" s="1">
        <v>0</v>
      </c>
      <c r="K134" s="1">
        <f t="shared" si="1"/>
        <v>1</v>
      </c>
    </row>
    <row r="135" spans="1:12" x14ac:dyDescent="0.25">
      <c r="D135" s="2"/>
      <c r="F135" s="4"/>
      <c r="G135" s="3"/>
    </row>
    <row r="136" spans="1:12" x14ac:dyDescent="0.25">
      <c r="A136" s="1" t="s">
        <v>6</v>
      </c>
      <c r="B136" s="1" t="s">
        <v>27</v>
      </c>
      <c r="C136" s="1" t="s">
        <v>9</v>
      </c>
      <c r="D136" s="2">
        <v>42228</v>
      </c>
      <c r="E136" s="1">
        <v>1</v>
      </c>
      <c r="F136" s="4" t="s">
        <v>15</v>
      </c>
      <c r="G136" s="3">
        <v>0.48402777777777778</v>
      </c>
      <c r="H136" s="1" t="s">
        <v>21</v>
      </c>
      <c r="I136" s="1">
        <v>2</v>
      </c>
      <c r="J136" s="1">
        <v>0</v>
      </c>
      <c r="K136" s="1">
        <f t="shared" si="1"/>
        <v>2</v>
      </c>
    </row>
    <row r="137" spans="1:12" x14ac:dyDescent="0.25">
      <c r="A137" s="1" t="s">
        <v>6</v>
      </c>
      <c r="B137" s="1" t="s">
        <v>27</v>
      </c>
      <c r="C137" s="1" t="s">
        <v>9</v>
      </c>
      <c r="D137" s="2">
        <v>42228</v>
      </c>
      <c r="E137" s="1">
        <v>1</v>
      </c>
      <c r="F137" s="4" t="s">
        <v>15</v>
      </c>
      <c r="G137" s="3">
        <v>0.48402777777777778</v>
      </c>
      <c r="H137" s="1" t="s">
        <v>12</v>
      </c>
      <c r="I137" s="1">
        <v>1</v>
      </c>
      <c r="J137" s="1">
        <v>1</v>
      </c>
      <c r="K137" s="1">
        <f t="shared" ref="K137:K194" si="2">I137-J137</f>
        <v>0</v>
      </c>
    </row>
    <row r="138" spans="1:12" x14ac:dyDescent="0.25">
      <c r="A138" s="1" t="s">
        <v>6</v>
      </c>
      <c r="B138" s="1" t="s">
        <v>27</v>
      </c>
      <c r="C138" s="1" t="s">
        <v>9</v>
      </c>
      <c r="D138" s="2">
        <v>42228</v>
      </c>
      <c r="E138" s="1">
        <v>1</v>
      </c>
      <c r="F138" s="4" t="s">
        <v>15</v>
      </c>
      <c r="G138" s="3">
        <v>0.48402777777777778</v>
      </c>
      <c r="H138" s="1" t="s">
        <v>11</v>
      </c>
      <c r="I138" s="1">
        <v>1</v>
      </c>
      <c r="J138" s="1">
        <v>1</v>
      </c>
      <c r="K138" s="1">
        <f t="shared" si="2"/>
        <v>0</v>
      </c>
    </row>
    <row r="139" spans="1:12" x14ac:dyDescent="0.25">
      <c r="A139" s="1" t="s">
        <v>6</v>
      </c>
      <c r="B139" s="1" t="s">
        <v>27</v>
      </c>
      <c r="C139" s="1" t="s">
        <v>9</v>
      </c>
      <c r="D139" s="2">
        <v>42228</v>
      </c>
      <c r="E139" s="1">
        <v>2</v>
      </c>
      <c r="F139" s="4" t="s">
        <v>15</v>
      </c>
      <c r="G139" s="3">
        <v>0.4909722222222222</v>
      </c>
      <c r="H139" s="1" t="s">
        <v>21</v>
      </c>
      <c r="I139" s="1">
        <v>3</v>
      </c>
      <c r="J139" s="1">
        <v>0</v>
      </c>
      <c r="K139" s="1">
        <f t="shared" si="2"/>
        <v>3</v>
      </c>
    </row>
    <row r="140" spans="1:12" x14ac:dyDescent="0.25">
      <c r="A140" s="1" t="s">
        <v>6</v>
      </c>
      <c r="B140" s="1" t="s">
        <v>27</v>
      </c>
      <c r="C140" s="1" t="s">
        <v>9</v>
      </c>
      <c r="D140" s="2">
        <v>42228</v>
      </c>
      <c r="E140" s="1">
        <v>2</v>
      </c>
      <c r="F140" s="4" t="s">
        <v>15</v>
      </c>
      <c r="G140" s="3">
        <v>0.4909722222222222</v>
      </c>
      <c r="H140" s="1" t="s">
        <v>11</v>
      </c>
      <c r="I140" s="1">
        <v>2</v>
      </c>
      <c r="J140" s="1">
        <v>1</v>
      </c>
      <c r="K140" s="1">
        <f t="shared" si="2"/>
        <v>1</v>
      </c>
    </row>
    <row r="141" spans="1:12" x14ac:dyDescent="0.25">
      <c r="A141" s="1" t="s">
        <v>6</v>
      </c>
      <c r="B141" s="1" t="s">
        <v>27</v>
      </c>
      <c r="C141" s="1" t="s">
        <v>9</v>
      </c>
      <c r="D141" s="2">
        <v>42228</v>
      </c>
      <c r="E141" s="1">
        <v>2</v>
      </c>
      <c r="F141" s="4" t="s">
        <v>15</v>
      </c>
      <c r="G141" s="3">
        <v>0.4909722222222222</v>
      </c>
      <c r="H141" s="1" t="s">
        <v>12</v>
      </c>
      <c r="I141" s="1">
        <v>1</v>
      </c>
      <c r="J141" s="1">
        <v>0</v>
      </c>
      <c r="K141" s="1">
        <f t="shared" si="2"/>
        <v>1</v>
      </c>
    </row>
    <row r="142" spans="1:12" x14ac:dyDescent="0.25">
      <c r="A142" s="1" t="s">
        <v>6</v>
      </c>
      <c r="B142" s="1" t="s">
        <v>27</v>
      </c>
      <c r="C142" s="1" t="s">
        <v>9</v>
      </c>
      <c r="D142" s="2">
        <v>42228</v>
      </c>
      <c r="E142" s="1">
        <v>3</v>
      </c>
      <c r="F142" s="4" t="s">
        <v>15</v>
      </c>
      <c r="G142" s="3">
        <v>0.49791666666666662</v>
      </c>
      <c r="H142" s="1" t="s">
        <v>21</v>
      </c>
      <c r="I142" s="1">
        <v>3</v>
      </c>
      <c r="J142" s="1">
        <v>0</v>
      </c>
      <c r="K142" s="1">
        <f t="shared" si="2"/>
        <v>3</v>
      </c>
    </row>
    <row r="143" spans="1:12" x14ac:dyDescent="0.25">
      <c r="A143" s="1" t="s">
        <v>6</v>
      </c>
      <c r="B143" s="1" t="s">
        <v>27</v>
      </c>
      <c r="C143" s="1" t="s">
        <v>9</v>
      </c>
      <c r="D143" s="2">
        <v>42228</v>
      </c>
      <c r="E143" s="1">
        <v>3</v>
      </c>
      <c r="F143" s="4" t="s">
        <v>15</v>
      </c>
      <c r="G143" s="3">
        <v>0.49791666666666662</v>
      </c>
      <c r="H143" s="1" t="s">
        <v>12</v>
      </c>
      <c r="I143" s="1">
        <v>2</v>
      </c>
      <c r="J143" s="1">
        <v>1</v>
      </c>
      <c r="K143" s="1">
        <f t="shared" si="2"/>
        <v>1</v>
      </c>
    </row>
    <row r="144" spans="1:12" x14ac:dyDescent="0.25">
      <c r="A144" s="1" t="s">
        <v>6</v>
      </c>
      <c r="B144" s="1" t="s">
        <v>27</v>
      </c>
      <c r="C144" s="1" t="s">
        <v>9</v>
      </c>
      <c r="D144" s="2">
        <v>42228</v>
      </c>
      <c r="E144" s="1">
        <v>3</v>
      </c>
      <c r="F144" s="4" t="s">
        <v>15</v>
      </c>
      <c r="G144" s="3">
        <v>0.49791666666666662</v>
      </c>
      <c r="H144" s="1" t="s">
        <v>39</v>
      </c>
      <c r="I144" s="1">
        <v>2</v>
      </c>
      <c r="J144" s="1">
        <v>0</v>
      </c>
      <c r="K144" s="1">
        <f t="shared" si="2"/>
        <v>2</v>
      </c>
      <c r="L144" s="1" t="s">
        <v>48</v>
      </c>
    </row>
    <row r="145" spans="1:12" x14ac:dyDescent="0.25">
      <c r="A145" s="1" t="s">
        <v>6</v>
      </c>
      <c r="B145" s="1" t="s">
        <v>27</v>
      </c>
      <c r="C145" s="1" t="s">
        <v>9</v>
      </c>
      <c r="D145" s="2">
        <v>42228</v>
      </c>
      <c r="E145" s="1">
        <v>3</v>
      </c>
      <c r="F145" s="4" t="s">
        <v>15</v>
      </c>
      <c r="G145" s="3">
        <v>0.49791666666666662</v>
      </c>
      <c r="H145" s="1" t="s">
        <v>18</v>
      </c>
      <c r="I145" s="1">
        <v>1</v>
      </c>
      <c r="J145" s="1">
        <v>0</v>
      </c>
      <c r="K145" s="1">
        <f t="shared" si="2"/>
        <v>1</v>
      </c>
    </row>
    <row r="146" spans="1:12" x14ac:dyDescent="0.25">
      <c r="A146" s="1" t="s">
        <v>6</v>
      </c>
      <c r="B146" s="1" t="s">
        <v>27</v>
      </c>
      <c r="C146" s="1" t="s">
        <v>9</v>
      </c>
      <c r="D146" s="2">
        <v>42228</v>
      </c>
      <c r="E146" s="1">
        <v>4</v>
      </c>
      <c r="F146" s="4" t="s">
        <v>15</v>
      </c>
      <c r="G146" s="3">
        <v>0.50555555555555554</v>
      </c>
      <c r="H146" s="1" t="s">
        <v>12</v>
      </c>
      <c r="I146" s="1">
        <v>1</v>
      </c>
      <c r="J146" s="1">
        <v>0</v>
      </c>
      <c r="K146" s="1">
        <f t="shared" si="2"/>
        <v>1</v>
      </c>
    </row>
    <row r="147" spans="1:12" x14ac:dyDescent="0.25">
      <c r="A147" s="1" t="s">
        <v>6</v>
      </c>
      <c r="B147" s="1" t="s">
        <v>27</v>
      </c>
      <c r="C147" s="1" t="s">
        <v>9</v>
      </c>
      <c r="D147" s="2">
        <v>42228</v>
      </c>
      <c r="E147" s="1">
        <v>4</v>
      </c>
      <c r="F147" s="4" t="s">
        <v>15</v>
      </c>
      <c r="G147" s="3">
        <v>0.50555555555555554</v>
      </c>
      <c r="H147" s="1" t="s">
        <v>21</v>
      </c>
      <c r="I147" s="1">
        <v>1</v>
      </c>
      <c r="J147" s="1">
        <v>0</v>
      </c>
      <c r="K147" s="1">
        <f t="shared" si="2"/>
        <v>1</v>
      </c>
    </row>
    <row r="148" spans="1:12" x14ac:dyDescent="0.25">
      <c r="A148" s="1" t="s">
        <v>6</v>
      </c>
      <c r="B148" s="1" t="s">
        <v>27</v>
      </c>
      <c r="C148" s="1" t="s">
        <v>9</v>
      </c>
      <c r="D148" s="2">
        <v>42228</v>
      </c>
      <c r="E148" s="1">
        <v>5</v>
      </c>
      <c r="F148" s="4" t="s">
        <v>15</v>
      </c>
      <c r="G148" s="3">
        <v>0.51250000000000007</v>
      </c>
      <c r="H148" s="1" t="s">
        <v>12</v>
      </c>
      <c r="I148" s="1">
        <v>1</v>
      </c>
      <c r="J148" s="1">
        <v>0</v>
      </c>
      <c r="K148" s="1">
        <f t="shared" si="2"/>
        <v>1</v>
      </c>
    </row>
    <row r="149" spans="1:12" x14ac:dyDescent="0.25">
      <c r="A149" s="1" t="s">
        <v>6</v>
      </c>
      <c r="B149" s="1" t="s">
        <v>27</v>
      </c>
      <c r="C149" s="1" t="s">
        <v>9</v>
      </c>
      <c r="D149" s="2">
        <v>42228</v>
      </c>
      <c r="E149" s="1">
        <v>5</v>
      </c>
      <c r="F149" s="4" t="s">
        <v>15</v>
      </c>
      <c r="G149" s="3">
        <v>0.51250000000000007</v>
      </c>
      <c r="H149" s="1" t="s">
        <v>20</v>
      </c>
      <c r="I149" s="1">
        <v>1</v>
      </c>
      <c r="J149" s="1">
        <v>0</v>
      </c>
      <c r="K149" s="1">
        <f t="shared" si="2"/>
        <v>1</v>
      </c>
    </row>
    <row r="150" spans="1:12" x14ac:dyDescent="0.25">
      <c r="A150" s="1" t="s">
        <v>6</v>
      </c>
      <c r="B150" s="1" t="s">
        <v>27</v>
      </c>
      <c r="C150" s="1" t="s">
        <v>9</v>
      </c>
      <c r="D150" s="2">
        <v>42228</v>
      </c>
      <c r="E150" s="1">
        <v>5</v>
      </c>
      <c r="F150" s="4" t="s">
        <v>15</v>
      </c>
      <c r="G150" s="3">
        <v>0.51250000000000007</v>
      </c>
      <c r="H150" s="1" t="s">
        <v>39</v>
      </c>
      <c r="I150" s="1">
        <v>1</v>
      </c>
      <c r="J150" s="1">
        <v>0</v>
      </c>
      <c r="K150" s="1">
        <f t="shared" si="2"/>
        <v>1</v>
      </c>
      <c r="L150" s="1" t="s">
        <v>48</v>
      </c>
    </row>
    <row r="151" spans="1:12" x14ac:dyDescent="0.25">
      <c r="A151" s="1" t="s">
        <v>6</v>
      </c>
      <c r="B151" s="1" t="s">
        <v>27</v>
      </c>
      <c r="C151" s="1" t="s">
        <v>9</v>
      </c>
      <c r="D151" s="2">
        <v>42228</v>
      </c>
      <c r="E151" s="1">
        <v>6</v>
      </c>
      <c r="F151" s="4" t="s">
        <v>15</v>
      </c>
      <c r="G151" s="3">
        <v>0.51944444444444449</v>
      </c>
      <c r="H151" s="1" t="s">
        <v>12</v>
      </c>
      <c r="I151" s="1">
        <v>1</v>
      </c>
      <c r="J151" s="1">
        <v>1</v>
      </c>
      <c r="K151" s="1">
        <f t="shared" si="2"/>
        <v>0</v>
      </c>
    </row>
    <row r="152" spans="1:12" x14ac:dyDescent="0.25">
      <c r="A152" s="1" t="s">
        <v>6</v>
      </c>
      <c r="B152" s="1" t="s">
        <v>27</v>
      </c>
      <c r="C152" s="1" t="s">
        <v>9</v>
      </c>
      <c r="D152" s="2">
        <v>42228</v>
      </c>
      <c r="E152" s="1">
        <v>6</v>
      </c>
      <c r="F152" s="4" t="s">
        <v>15</v>
      </c>
      <c r="G152" s="3">
        <v>0.51944444444444449</v>
      </c>
      <c r="H152" s="1" t="s">
        <v>21</v>
      </c>
      <c r="I152" s="1">
        <v>1</v>
      </c>
      <c r="J152" s="1">
        <v>0</v>
      </c>
      <c r="K152" s="1">
        <f t="shared" si="2"/>
        <v>1</v>
      </c>
    </row>
    <row r="153" spans="1:12" x14ac:dyDescent="0.25">
      <c r="A153" s="1" t="s">
        <v>6</v>
      </c>
      <c r="B153" s="1" t="s">
        <v>27</v>
      </c>
      <c r="C153" s="1" t="s">
        <v>9</v>
      </c>
      <c r="D153" s="2">
        <v>42228</v>
      </c>
      <c r="E153" s="1">
        <v>6</v>
      </c>
      <c r="F153" s="4" t="s">
        <v>15</v>
      </c>
      <c r="G153" s="3">
        <v>0.51944444444444449</v>
      </c>
      <c r="H153" s="1" t="s">
        <v>18</v>
      </c>
      <c r="I153" s="1">
        <v>2</v>
      </c>
      <c r="J153" s="1">
        <v>0</v>
      </c>
      <c r="K153" s="1">
        <f t="shared" si="2"/>
        <v>2</v>
      </c>
    </row>
    <row r="154" spans="1:12" x14ac:dyDescent="0.25">
      <c r="A154" s="1" t="s">
        <v>6</v>
      </c>
      <c r="B154" s="1" t="s">
        <v>27</v>
      </c>
      <c r="C154" s="1" t="s">
        <v>9</v>
      </c>
      <c r="D154" s="2">
        <v>42228</v>
      </c>
      <c r="E154" s="1">
        <v>6</v>
      </c>
      <c r="F154" s="4" t="s">
        <v>15</v>
      </c>
      <c r="G154" s="3">
        <v>0.51944444444444449</v>
      </c>
      <c r="H154" s="1" t="s">
        <v>39</v>
      </c>
      <c r="I154" s="1">
        <v>2</v>
      </c>
      <c r="J154" s="1">
        <v>0</v>
      </c>
      <c r="K154" s="1">
        <f t="shared" si="2"/>
        <v>2</v>
      </c>
      <c r="L154" s="1" t="s">
        <v>48</v>
      </c>
    </row>
    <row r="155" spans="1:12" x14ac:dyDescent="0.25">
      <c r="A155" s="1" t="s">
        <v>6</v>
      </c>
      <c r="B155" s="1" t="s">
        <v>27</v>
      </c>
      <c r="C155" s="1" t="s">
        <v>9</v>
      </c>
      <c r="D155" s="2">
        <v>42228</v>
      </c>
      <c r="E155" s="1">
        <v>6</v>
      </c>
      <c r="F155" s="4" t="s">
        <v>15</v>
      </c>
      <c r="G155" s="3">
        <v>0.51944444444444449</v>
      </c>
      <c r="H155" s="1" t="s">
        <v>20</v>
      </c>
      <c r="I155" s="1">
        <v>1</v>
      </c>
      <c r="J155" s="1">
        <v>0</v>
      </c>
      <c r="K155" s="1">
        <f t="shared" si="2"/>
        <v>1</v>
      </c>
    </row>
    <row r="156" spans="1:12" x14ac:dyDescent="0.25">
      <c r="A156" s="1" t="s">
        <v>6</v>
      </c>
      <c r="B156" s="1" t="s">
        <v>27</v>
      </c>
      <c r="C156" s="1" t="s">
        <v>9</v>
      </c>
      <c r="D156" s="2">
        <v>42228</v>
      </c>
      <c r="E156" s="1">
        <v>7</v>
      </c>
      <c r="F156" s="4" t="s">
        <v>15</v>
      </c>
      <c r="G156" s="3">
        <v>0.52708333333333335</v>
      </c>
      <c r="H156" s="1" t="s">
        <v>21</v>
      </c>
      <c r="I156" s="1">
        <v>1</v>
      </c>
      <c r="J156" s="1">
        <v>0</v>
      </c>
      <c r="K156" s="1">
        <f t="shared" si="2"/>
        <v>1</v>
      </c>
    </row>
    <row r="157" spans="1:12" x14ac:dyDescent="0.25">
      <c r="A157" s="1" t="s">
        <v>6</v>
      </c>
      <c r="B157" s="1" t="s">
        <v>27</v>
      </c>
      <c r="C157" s="1" t="s">
        <v>9</v>
      </c>
      <c r="D157" s="2">
        <v>42228</v>
      </c>
      <c r="E157" s="1">
        <v>7</v>
      </c>
      <c r="F157" s="4" t="s">
        <v>15</v>
      </c>
      <c r="G157" s="3">
        <v>0.52708333333333335</v>
      </c>
      <c r="H157" s="1" t="s">
        <v>39</v>
      </c>
      <c r="I157" s="1">
        <v>3</v>
      </c>
      <c r="J157" s="1">
        <v>1</v>
      </c>
      <c r="K157" s="1">
        <f t="shared" si="2"/>
        <v>2</v>
      </c>
      <c r="L157" s="1" t="s">
        <v>48</v>
      </c>
    </row>
    <row r="158" spans="1:12" x14ac:dyDescent="0.25">
      <c r="A158" s="1" t="s">
        <v>6</v>
      </c>
      <c r="B158" s="1" t="s">
        <v>27</v>
      </c>
      <c r="C158" s="1" t="s">
        <v>9</v>
      </c>
      <c r="D158" s="2">
        <v>42228</v>
      </c>
      <c r="E158" s="1">
        <v>7</v>
      </c>
      <c r="F158" s="4" t="s">
        <v>15</v>
      </c>
      <c r="G158" s="3">
        <v>0.52708333333333335</v>
      </c>
      <c r="H158" s="1" t="s">
        <v>28</v>
      </c>
      <c r="I158" s="1">
        <v>1</v>
      </c>
      <c r="J158" s="1">
        <v>0</v>
      </c>
      <c r="K158" s="1">
        <f t="shared" si="2"/>
        <v>1</v>
      </c>
    </row>
    <row r="159" spans="1:12" x14ac:dyDescent="0.25">
      <c r="A159" s="1" t="s">
        <v>6</v>
      </c>
      <c r="B159" s="1" t="s">
        <v>27</v>
      </c>
      <c r="C159" s="1" t="s">
        <v>9</v>
      </c>
      <c r="D159" s="2">
        <v>42228</v>
      </c>
      <c r="E159" s="1">
        <v>8</v>
      </c>
      <c r="F159" s="4" t="s">
        <v>15</v>
      </c>
      <c r="G159" s="3">
        <v>0.53402777777777777</v>
      </c>
      <c r="H159" s="1" t="s">
        <v>12</v>
      </c>
      <c r="I159" s="1">
        <v>1</v>
      </c>
      <c r="J159" s="1">
        <v>0</v>
      </c>
      <c r="K159" s="1">
        <f t="shared" si="2"/>
        <v>1</v>
      </c>
    </row>
    <row r="160" spans="1:12" x14ac:dyDescent="0.25">
      <c r="A160" s="1" t="s">
        <v>6</v>
      </c>
      <c r="B160" s="1" t="s">
        <v>27</v>
      </c>
      <c r="C160" s="1" t="s">
        <v>9</v>
      </c>
      <c r="D160" s="2">
        <v>42228</v>
      </c>
      <c r="E160" s="1">
        <v>8</v>
      </c>
      <c r="F160" s="4" t="s">
        <v>15</v>
      </c>
      <c r="G160" s="3">
        <v>0.53402777777777777</v>
      </c>
      <c r="H160" s="1" t="s">
        <v>39</v>
      </c>
      <c r="I160" s="1">
        <v>1</v>
      </c>
      <c r="J160" s="1">
        <v>0</v>
      </c>
      <c r="K160" s="1">
        <f t="shared" si="2"/>
        <v>1</v>
      </c>
      <c r="L160" s="1" t="s">
        <v>48</v>
      </c>
    </row>
    <row r="161" spans="1:12" x14ac:dyDescent="0.25">
      <c r="A161" s="1" t="s">
        <v>6</v>
      </c>
      <c r="B161" s="1" t="s">
        <v>27</v>
      </c>
      <c r="C161" s="1" t="s">
        <v>9</v>
      </c>
      <c r="D161" s="2">
        <v>42228</v>
      </c>
      <c r="E161" s="1">
        <v>9</v>
      </c>
      <c r="F161" s="4" t="s">
        <v>15</v>
      </c>
      <c r="G161" s="3">
        <v>0.54097222222222219</v>
      </c>
      <c r="H161" s="1" t="s">
        <v>12</v>
      </c>
      <c r="I161" s="1">
        <v>3</v>
      </c>
      <c r="J161" s="1">
        <v>1</v>
      </c>
      <c r="K161" s="1">
        <f t="shared" si="2"/>
        <v>2</v>
      </c>
    </row>
    <row r="162" spans="1:12" x14ac:dyDescent="0.25">
      <c r="A162" s="1" t="s">
        <v>6</v>
      </c>
      <c r="B162" s="1" t="s">
        <v>27</v>
      </c>
      <c r="C162" s="1" t="s">
        <v>9</v>
      </c>
      <c r="D162" s="2">
        <v>42228</v>
      </c>
      <c r="E162" s="1">
        <v>9</v>
      </c>
      <c r="F162" s="4" t="s">
        <v>15</v>
      </c>
      <c r="G162" s="3">
        <v>0.54097222222222219</v>
      </c>
      <c r="H162" s="1" t="s">
        <v>39</v>
      </c>
      <c r="I162" s="1">
        <v>1</v>
      </c>
      <c r="J162" s="1">
        <v>0</v>
      </c>
      <c r="K162" s="1">
        <f t="shared" si="2"/>
        <v>1</v>
      </c>
      <c r="L162" s="1" t="s">
        <v>48</v>
      </c>
    </row>
    <row r="163" spans="1:12" x14ac:dyDescent="0.25">
      <c r="A163" s="1" t="s">
        <v>6</v>
      </c>
      <c r="B163" s="1" t="s">
        <v>27</v>
      </c>
      <c r="C163" s="1" t="s">
        <v>9</v>
      </c>
      <c r="D163" s="2">
        <v>42228</v>
      </c>
      <c r="E163" s="1">
        <v>9</v>
      </c>
      <c r="F163" s="4" t="s">
        <v>15</v>
      </c>
      <c r="G163" s="3">
        <v>0.54097222222222219</v>
      </c>
      <c r="H163" s="1" t="s">
        <v>21</v>
      </c>
      <c r="I163" s="1">
        <v>1</v>
      </c>
      <c r="J163" s="1">
        <v>0</v>
      </c>
      <c r="K163" s="1">
        <f t="shared" si="2"/>
        <v>1</v>
      </c>
    </row>
    <row r="164" spans="1:12" x14ac:dyDescent="0.25">
      <c r="A164" s="1" t="s">
        <v>6</v>
      </c>
      <c r="B164" s="1" t="s">
        <v>27</v>
      </c>
      <c r="C164" s="1" t="s">
        <v>9</v>
      </c>
      <c r="D164" s="2">
        <v>42228</v>
      </c>
      <c r="E164" s="1">
        <v>10</v>
      </c>
      <c r="F164" s="4" t="s">
        <v>15</v>
      </c>
      <c r="G164" s="3">
        <v>4.8611111111111112E-2</v>
      </c>
      <c r="H164" s="1" t="s">
        <v>20</v>
      </c>
      <c r="I164" s="1">
        <v>1</v>
      </c>
      <c r="J164" s="1">
        <v>0</v>
      </c>
      <c r="K164" s="1">
        <f t="shared" si="2"/>
        <v>1</v>
      </c>
    </row>
    <row r="165" spans="1:12" x14ac:dyDescent="0.25">
      <c r="A165" s="1" t="s">
        <v>6</v>
      </c>
      <c r="B165" s="1" t="s">
        <v>27</v>
      </c>
      <c r="C165" s="1" t="s">
        <v>9</v>
      </c>
      <c r="D165" s="2">
        <v>42228</v>
      </c>
      <c r="E165" s="1">
        <v>10</v>
      </c>
      <c r="F165" s="4" t="s">
        <v>15</v>
      </c>
      <c r="G165" s="3">
        <v>4.8611111111111112E-2</v>
      </c>
      <c r="H165" s="1" t="s">
        <v>39</v>
      </c>
      <c r="I165" s="1">
        <v>3</v>
      </c>
      <c r="J165" s="1">
        <v>0</v>
      </c>
      <c r="K165" s="1">
        <f t="shared" si="2"/>
        <v>3</v>
      </c>
      <c r="L165" s="1" t="s">
        <v>48</v>
      </c>
    </row>
    <row r="166" spans="1:12" x14ac:dyDescent="0.25">
      <c r="A166" s="1" t="s">
        <v>6</v>
      </c>
      <c r="B166" s="1" t="s">
        <v>27</v>
      </c>
      <c r="C166" s="1" t="s">
        <v>9</v>
      </c>
      <c r="D166" s="2">
        <v>42228</v>
      </c>
      <c r="E166" s="1">
        <v>10</v>
      </c>
      <c r="F166" s="4" t="s">
        <v>15</v>
      </c>
      <c r="G166" s="3">
        <v>4.8611111111111112E-2</v>
      </c>
      <c r="H166" s="1" t="s">
        <v>11</v>
      </c>
      <c r="I166" s="1">
        <v>1</v>
      </c>
      <c r="J166" s="1">
        <v>0</v>
      </c>
      <c r="K166" s="1">
        <f t="shared" si="2"/>
        <v>1</v>
      </c>
    </row>
    <row r="167" spans="1:12" x14ac:dyDescent="0.25">
      <c r="D167" s="2"/>
      <c r="F167" s="4"/>
      <c r="G167" s="3"/>
    </row>
    <row r="168" spans="1:12" x14ac:dyDescent="0.25">
      <c r="A168" s="1" t="s">
        <v>6</v>
      </c>
      <c r="B168" s="1" t="s">
        <v>27</v>
      </c>
      <c r="C168" s="1" t="s">
        <v>9</v>
      </c>
      <c r="D168" s="2">
        <v>42228</v>
      </c>
      <c r="E168" s="1">
        <v>11</v>
      </c>
      <c r="F168" s="4" t="s">
        <v>16</v>
      </c>
      <c r="G168" s="3">
        <v>0.67708333333333337</v>
      </c>
      <c r="H168" s="1" t="s">
        <v>12</v>
      </c>
      <c r="I168" s="1">
        <v>2</v>
      </c>
      <c r="J168" s="1">
        <v>2</v>
      </c>
      <c r="K168" s="1">
        <f t="shared" si="2"/>
        <v>0</v>
      </c>
    </row>
    <row r="169" spans="1:12" x14ac:dyDescent="0.25">
      <c r="A169" s="1" t="s">
        <v>6</v>
      </c>
      <c r="B169" s="1" t="s">
        <v>27</v>
      </c>
      <c r="C169" s="1" t="s">
        <v>9</v>
      </c>
      <c r="D169" s="2">
        <v>42228</v>
      </c>
      <c r="E169" s="1">
        <v>11</v>
      </c>
      <c r="F169" s="4" t="s">
        <v>16</v>
      </c>
      <c r="G169" s="3">
        <v>0.67708333333333337</v>
      </c>
      <c r="H169" s="1" t="s">
        <v>20</v>
      </c>
      <c r="I169" s="1">
        <v>2</v>
      </c>
      <c r="J169" s="1">
        <v>0</v>
      </c>
      <c r="K169" s="1">
        <f t="shared" si="2"/>
        <v>2</v>
      </c>
    </row>
    <row r="170" spans="1:12" x14ac:dyDescent="0.25">
      <c r="A170" s="1" t="s">
        <v>6</v>
      </c>
      <c r="B170" s="1" t="s">
        <v>27</v>
      </c>
      <c r="C170" s="1" t="s">
        <v>9</v>
      </c>
      <c r="D170" s="2">
        <v>42228</v>
      </c>
      <c r="E170" s="1">
        <v>11</v>
      </c>
      <c r="F170" s="4" t="s">
        <v>16</v>
      </c>
      <c r="G170" s="3">
        <v>0.67708333333333337</v>
      </c>
      <c r="H170" s="1" t="s">
        <v>39</v>
      </c>
      <c r="I170" s="1">
        <v>1</v>
      </c>
      <c r="J170" s="1">
        <v>0</v>
      </c>
      <c r="K170" s="1">
        <f t="shared" si="2"/>
        <v>1</v>
      </c>
      <c r="L170" s="1" t="s">
        <v>48</v>
      </c>
    </row>
    <row r="171" spans="1:12" x14ac:dyDescent="0.25">
      <c r="A171" s="1" t="s">
        <v>6</v>
      </c>
      <c r="B171" s="1" t="s">
        <v>27</v>
      </c>
      <c r="C171" s="1" t="s">
        <v>9</v>
      </c>
      <c r="D171" s="2">
        <v>42228</v>
      </c>
      <c r="E171" s="1">
        <v>11</v>
      </c>
      <c r="F171" s="4" t="s">
        <v>16</v>
      </c>
      <c r="G171" s="3">
        <v>0.67708333333333337</v>
      </c>
      <c r="H171" s="1" t="s">
        <v>21</v>
      </c>
      <c r="I171" s="1">
        <v>1</v>
      </c>
      <c r="J171" s="1">
        <v>0</v>
      </c>
      <c r="K171" s="1">
        <f t="shared" si="2"/>
        <v>1</v>
      </c>
    </row>
    <row r="172" spans="1:12" x14ac:dyDescent="0.25">
      <c r="A172" s="1" t="s">
        <v>6</v>
      </c>
      <c r="B172" s="1" t="s">
        <v>27</v>
      </c>
      <c r="C172" s="1" t="s">
        <v>9</v>
      </c>
      <c r="D172" s="2">
        <v>42228</v>
      </c>
      <c r="E172" s="1">
        <v>12</v>
      </c>
      <c r="F172" s="4" t="s">
        <v>16</v>
      </c>
      <c r="G172" s="3">
        <v>0.68472222222222223</v>
      </c>
      <c r="H172" s="1" t="s">
        <v>20</v>
      </c>
      <c r="I172" s="1">
        <v>1</v>
      </c>
      <c r="J172" s="1">
        <v>0</v>
      </c>
      <c r="K172" s="1">
        <f t="shared" si="2"/>
        <v>1</v>
      </c>
    </row>
    <row r="173" spans="1:12" x14ac:dyDescent="0.25">
      <c r="A173" s="1" t="s">
        <v>6</v>
      </c>
      <c r="B173" s="1" t="s">
        <v>27</v>
      </c>
      <c r="C173" s="1" t="s">
        <v>9</v>
      </c>
      <c r="D173" s="2">
        <v>42228</v>
      </c>
      <c r="E173" s="1">
        <v>12</v>
      </c>
      <c r="F173" s="4" t="s">
        <v>16</v>
      </c>
      <c r="G173" s="3">
        <v>0.68472222222222223</v>
      </c>
      <c r="H173" s="1" t="s">
        <v>21</v>
      </c>
      <c r="I173" s="1">
        <v>1</v>
      </c>
      <c r="J173" s="1">
        <v>0</v>
      </c>
      <c r="K173" s="1">
        <f t="shared" si="2"/>
        <v>1</v>
      </c>
    </row>
    <row r="174" spans="1:12" x14ac:dyDescent="0.25">
      <c r="A174" s="1" t="s">
        <v>6</v>
      </c>
      <c r="B174" s="1" t="s">
        <v>27</v>
      </c>
      <c r="C174" s="1" t="s">
        <v>9</v>
      </c>
      <c r="D174" s="2">
        <v>42228</v>
      </c>
      <c r="E174" s="1">
        <v>12</v>
      </c>
      <c r="F174" s="4" t="s">
        <v>16</v>
      </c>
      <c r="G174" s="3">
        <v>0.68472222222222223</v>
      </c>
      <c r="H174" s="1" t="s">
        <v>39</v>
      </c>
      <c r="I174" s="1">
        <v>1</v>
      </c>
      <c r="J174" s="1">
        <v>0</v>
      </c>
      <c r="K174" s="1">
        <f t="shared" si="2"/>
        <v>1</v>
      </c>
      <c r="L174" s="1" t="s">
        <v>48</v>
      </c>
    </row>
    <row r="175" spans="1:12" x14ac:dyDescent="0.25">
      <c r="A175" s="1" t="s">
        <v>6</v>
      </c>
      <c r="B175" s="1" t="s">
        <v>27</v>
      </c>
      <c r="C175" s="1" t="s">
        <v>9</v>
      </c>
      <c r="D175" s="2">
        <v>42228</v>
      </c>
      <c r="E175" s="1">
        <v>13</v>
      </c>
      <c r="F175" s="4" t="s">
        <v>16</v>
      </c>
      <c r="G175" s="3">
        <v>0.69166666666666676</v>
      </c>
      <c r="H175" s="1" t="s">
        <v>20</v>
      </c>
      <c r="I175" s="1">
        <v>1</v>
      </c>
      <c r="J175" s="1">
        <v>0</v>
      </c>
      <c r="K175" s="1">
        <f t="shared" si="2"/>
        <v>1</v>
      </c>
    </row>
    <row r="176" spans="1:12" x14ac:dyDescent="0.25">
      <c r="A176" s="1" t="s">
        <v>6</v>
      </c>
      <c r="B176" s="1" t="s">
        <v>27</v>
      </c>
      <c r="C176" s="1" t="s">
        <v>9</v>
      </c>
      <c r="D176" s="2">
        <v>42228</v>
      </c>
      <c r="E176" s="1">
        <v>13</v>
      </c>
      <c r="F176" s="4" t="s">
        <v>16</v>
      </c>
      <c r="G176" s="3">
        <v>0.69166666666666676</v>
      </c>
      <c r="H176" s="1" t="s">
        <v>21</v>
      </c>
      <c r="I176" s="1">
        <v>1</v>
      </c>
      <c r="J176" s="1">
        <v>0</v>
      </c>
      <c r="K176" s="1">
        <f t="shared" si="2"/>
        <v>1</v>
      </c>
    </row>
    <row r="177" spans="1:12" x14ac:dyDescent="0.25">
      <c r="A177" s="1" t="s">
        <v>6</v>
      </c>
      <c r="B177" s="1" t="s">
        <v>27</v>
      </c>
      <c r="C177" s="1" t="s">
        <v>9</v>
      </c>
      <c r="D177" s="2">
        <v>42228</v>
      </c>
      <c r="E177" s="1">
        <v>14</v>
      </c>
      <c r="F177" s="4" t="s">
        <v>16</v>
      </c>
      <c r="G177" s="3">
        <v>0.69861111111111107</v>
      </c>
      <c r="H177" s="1" t="s">
        <v>21</v>
      </c>
      <c r="I177" s="1">
        <v>2</v>
      </c>
      <c r="J177" s="1">
        <v>0</v>
      </c>
      <c r="K177" s="1">
        <f t="shared" si="2"/>
        <v>2</v>
      </c>
    </row>
    <row r="178" spans="1:12" x14ac:dyDescent="0.25">
      <c r="A178" s="1" t="s">
        <v>6</v>
      </c>
      <c r="B178" s="1" t="s">
        <v>27</v>
      </c>
      <c r="C178" s="1" t="s">
        <v>9</v>
      </c>
      <c r="D178" s="2">
        <v>42228</v>
      </c>
      <c r="E178" s="1">
        <v>15</v>
      </c>
      <c r="F178" s="4" t="s">
        <v>16</v>
      </c>
      <c r="G178" s="3">
        <v>0.70624999999999993</v>
      </c>
      <c r="H178" s="1" t="s">
        <v>39</v>
      </c>
      <c r="I178" s="1">
        <v>1</v>
      </c>
      <c r="J178" s="1">
        <v>0</v>
      </c>
      <c r="K178" s="1">
        <f t="shared" si="2"/>
        <v>1</v>
      </c>
      <c r="L178" s="1" t="s">
        <v>48</v>
      </c>
    </row>
    <row r="179" spans="1:12" x14ac:dyDescent="0.25">
      <c r="A179" s="1" t="s">
        <v>6</v>
      </c>
      <c r="B179" s="1" t="s">
        <v>27</v>
      </c>
      <c r="C179" s="1" t="s">
        <v>9</v>
      </c>
      <c r="D179" s="2">
        <v>42228</v>
      </c>
      <c r="E179" s="1">
        <v>16</v>
      </c>
      <c r="F179" s="4" t="s">
        <v>16</v>
      </c>
      <c r="G179" s="3">
        <v>0.71319444444444446</v>
      </c>
      <c r="H179" s="1" t="s">
        <v>12</v>
      </c>
      <c r="I179" s="1">
        <v>1</v>
      </c>
      <c r="J179" s="1">
        <v>0</v>
      </c>
      <c r="K179" s="1">
        <f t="shared" si="2"/>
        <v>1</v>
      </c>
    </row>
    <row r="180" spans="1:12" x14ac:dyDescent="0.25">
      <c r="A180" s="1" t="s">
        <v>6</v>
      </c>
      <c r="B180" s="1" t="s">
        <v>27</v>
      </c>
      <c r="C180" s="1" t="s">
        <v>9</v>
      </c>
      <c r="D180" s="2">
        <v>42228</v>
      </c>
      <c r="E180" s="1">
        <v>16</v>
      </c>
      <c r="F180" s="4" t="s">
        <v>16</v>
      </c>
      <c r="G180" s="3">
        <v>0.71319444444444446</v>
      </c>
      <c r="H180" s="1" t="s">
        <v>20</v>
      </c>
      <c r="I180" s="1">
        <v>2</v>
      </c>
      <c r="J180" s="1">
        <v>0</v>
      </c>
      <c r="K180" s="1">
        <f t="shared" si="2"/>
        <v>2</v>
      </c>
    </row>
    <row r="181" spans="1:12" x14ac:dyDescent="0.25">
      <c r="A181" s="1" t="s">
        <v>6</v>
      </c>
      <c r="B181" s="1" t="s">
        <v>27</v>
      </c>
      <c r="C181" s="1" t="s">
        <v>9</v>
      </c>
      <c r="D181" s="2">
        <v>42228</v>
      </c>
      <c r="E181" s="1">
        <v>16</v>
      </c>
      <c r="F181" s="4" t="s">
        <v>16</v>
      </c>
      <c r="G181" s="3">
        <v>0.71319444444444446</v>
      </c>
      <c r="H181" s="1" t="s">
        <v>39</v>
      </c>
      <c r="I181" s="1">
        <v>2</v>
      </c>
      <c r="J181" s="1">
        <v>0</v>
      </c>
      <c r="K181" s="1">
        <f t="shared" si="2"/>
        <v>2</v>
      </c>
      <c r="L181" s="1" t="s">
        <v>48</v>
      </c>
    </row>
    <row r="182" spans="1:12" x14ac:dyDescent="0.25">
      <c r="A182" s="1" t="s">
        <v>6</v>
      </c>
      <c r="B182" s="1" t="s">
        <v>27</v>
      </c>
      <c r="C182" s="1" t="s">
        <v>9</v>
      </c>
      <c r="D182" s="2">
        <v>42228</v>
      </c>
      <c r="E182" s="1">
        <v>16</v>
      </c>
      <c r="F182" s="4" t="s">
        <v>16</v>
      </c>
      <c r="G182" s="3">
        <v>0.71319444444444446</v>
      </c>
      <c r="H182" s="1" t="s">
        <v>11</v>
      </c>
      <c r="I182" s="1">
        <v>1</v>
      </c>
      <c r="J182" s="1">
        <v>0</v>
      </c>
      <c r="K182" s="1">
        <f t="shared" si="2"/>
        <v>1</v>
      </c>
    </row>
    <row r="183" spans="1:12" x14ac:dyDescent="0.25">
      <c r="A183" s="1" t="s">
        <v>6</v>
      </c>
      <c r="B183" s="1" t="s">
        <v>27</v>
      </c>
      <c r="C183" s="1" t="s">
        <v>9</v>
      </c>
      <c r="D183" s="2">
        <v>42228</v>
      </c>
      <c r="E183" s="1">
        <v>17</v>
      </c>
      <c r="F183" s="4" t="s">
        <v>16</v>
      </c>
      <c r="G183" s="3">
        <v>0.72013888888888899</v>
      </c>
      <c r="H183" s="1" t="s">
        <v>12</v>
      </c>
      <c r="I183" s="1">
        <v>1</v>
      </c>
      <c r="J183" s="1">
        <v>0</v>
      </c>
      <c r="K183" s="1">
        <f t="shared" si="2"/>
        <v>1</v>
      </c>
    </row>
    <row r="184" spans="1:12" x14ac:dyDescent="0.25">
      <c r="A184" s="1" t="s">
        <v>6</v>
      </c>
      <c r="B184" s="1" t="s">
        <v>27</v>
      </c>
      <c r="C184" s="1" t="s">
        <v>9</v>
      </c>
      <c r="D184" s="2">
        <v>42228</v>
      </c>
      <c r="E184" s="1">
        <v>17</v>
      </c>
      <c r="F184" s="4" t="s">
        <v>16</v>
      </c>
      <c r="G184" s="3">
        <v>0.72013888888888899</v>
      </c>
      <c r="H184" s="1" t="s">
        <v>20</v>
      </c>
      <c r="I184" s="1">
        <v>1</v>
      </c>
      <c r="J184" s="1">
        <v>0</v>
      </c>
      <c r="K184" s="1">
        <f t="shared" si="2"/>
        <v>1</v>
      </c>
    </row>
    <row r="185" spans="1:12" x14ac:dyDescent="0.25">
      <c r="A185" s="1" t="s">
        <v>6</v>
      </c>
      <c r="B185" s="1" t="s">
        <v>27</v>
      </c>
      <c r="C185" s="1" t="s">
        <v>9</v>
      </c>
      <c r="D185" s="2">
        <v>42228</v>
      </c>
      <c r="E185" s="1">
        <v>17</v>
      </c>
      <c r="F185" s="4" t="s">
        <v>16</v>
      </c>
      <c r="G185" s="3">
        <v>0.72013888888888899</v>
      </c>
      <c r="H185" s="1" t="s">
        <v>18</v>
      </c>
      <c r="I185" s="1">
        <v>1</v>
      </c>
      <c r="J185" s="1">
        <v>0</v>
      </c>
      <c r="K185" s="1">
        <f t="shared" si="2"/>
        <v>1</v>
      </c>
    </row>
    <row r="186" spans="1:12" x14ac:dyDescent="0.25">
      <c r="A186" s="1" t="s">
        <v>6</v>
      </c>
      <c r="B186" s="1" t="s">
        <v>27</v>
      </c>
      <c r="C186" s="1" t="s">
        <v>9</v>
      </c>
      <c r="D186" s="2">
        <v>42228</v>
      </c>
      <c r="E186" s="1">
        <v>19</v>
      </c>
      <c r="F186" s="4" t="s">
        <v>16</v>
      </c>
      <c r="G186" s="3">
        <v>0.73472222222222217</v>
      </c>
      <c r="H186" s="1" t="s">
        <v>12</v>
      </c>
      <c r="I186" s="1">
        <v>1</v>
      </c>
      <c r="J186" s="1">
        <v>0</v>
      </c>
      <c r="K186" s="1">
        <f t="shared" si="2"/>
        <v>1</v>
      </c>
    </row>
    <row r="187" spans="1:12" x14ac:dyDescent="0.25">
      <c r="A187" s="1" t="s">
        <v>6</v>
      </c>
      <c r="B187" s="1" t="s">
        <v>27</v>
      </c>
      <c r="C187" s="1" t="s">
        <v>9</v>
      </c>
      <c r="D187" s="2">
        <v>42228</v>
      </c>
      <c r="E187" s="1">
        <v>19</v>
      </c>
      <c r="F187" s="4" t="s">
        <v>16</v>
      </c>
      <c r="G187" s="3">
        <v>0.73472222222222217</v>
      </c>
      <c r="H187" s="1" t="s">
        <v>20</v>
      </c>
      <c r="I187" s="1">
        <v>2</v>
      </c>
      <c r="J187" s="1">
        <v>0</v>
      </c>
      <c r="K187" s="1">
        <f t="shared" si="2"/>
        <v>2</v>
      </c>
    </row>
    <row r="188" spans="1:12" x14ac:dyDescent="0.25">
      <c r="A188" s="1" t="s">
        <v>6</v>
      </c>
      <c r="B188" s="1" t="s">
        <v>27</v>
      </c>
      <c r="C188" s="1" t="s">
        <v>9</v>
      </c>
      <c r="D188" s="2">
        <v>42228</v>
      </c>
      <c r="E188" s="1">
        <v>20</v>
      </c>
      <c r="F188" s="4" t="s">
        <v>16</v>
      </c>
      <c r="G188" s="3">
        <v>0.7416666666666667</v>
      </c>
      <c r="H188" s="1" t="s">
        <v>12</v>
      </c>
      <c r="I188" s="1">
        <v>2</v>
      </c>
      <c r="J188" s="1">
        <v>2</v>
      </c>
      <c r="K188" s="1">
        <f t="shared" si="2"/>
        <v>0</v>
      </c>
    </row>
    <row r="189" spans="1:12" x14ac:dyDescent="0.25">
      <c r="D189" s="2"/>
      <c r="F189" s="4"/>
      <c r="G189" s="3"/>
    </row>
    <row r="190" spans="1:12" x14ac:dyDescent="0.25">
      <c r="A190" s="1" t="s">
        <v>6</v>
      </c>
      <c r="B190" s="1" t="s">
        <v>27</v>
      </c>
      <c r="C190" s="1" t="s">
        <v>17</v>
      </c>
      <c r="D190" s="2">
        <v>42228</v>
      </c>
      <c r="E190" s="1">
        <v>1</v>
      </c>
      <c r="F190" s="4" t="s">
        <v>15</v>
      </c>
      <c r="G190" s="3">
        <v>0.49027777777777781</v>
      </c>
      <c r="H190" s="1" t="s">
        <v>12</v>
      </c>
      <c r="I190" s="1">
        <v>1</v>
      </c>
      <c r="J190" s="1">
        <v>0</v>
      </c>
      <c r="K190" s="1">
        <f t="shared" si="2"/>
        <v>1</v>
      </c>
    </row>
    <row r="191" spans="1:12" x14ac:dyDescent="0.25">
      <c r="A191" s="1" t="s">
        <v>6</v>
      </c>
      <c r="B191" s="1" t="s">
        <v>27</v>
      </c>
      <c r="C191" s="1" t="s">
        <v>17</v>
      </c>
      <c r="D191" s="2">
        <v>42228</v>
      </c>
      <c r="E191" s="1">
        <v>1</v>
      </c>
      <c r="F191" s="4" t="s">
        <v>15</v>
      </c>
      <c r="G191" s="3">
        <v>0.49027777777777781</v>
      </c>
      <c r="H191" s="1" t="s">
        <v>18</v>
      </c>
      <c r="I191" s="1">
        <v>4</v>
      </c>
      <c r="J191" s="1">
        <v>0</v>
      </c>
      <c r="K191" s="1">
        <f t="shared" si="2"/>
        <v>4</v>
      </c>
    </row>
    <row r="192" spans="1:12" x14ac:dyDescent="0.25">
      <c r="A192" s="1" t="s">
        <v>6</v>
      </c>
      <c r="B192" s="1" t="s">
        <v>27</v>
      </c>
      <c r="C192" s="1" t="s">
        <v>17</v>
      </c>
      <c r="D192" s="2">
        <v>42228</v>
      </c>
      <c r="E192" s="1">
        <v>1</v>
      </c>
      <c r="F192" s="4" t="s">
        <v>15</v>
      </c>
      <c r="G192" s="3">
        <v>0.49027777777777781</v>
      </c>
      <c r="H192" s="1" t="s">
        <v>19</v>
      </c>
      <c r="I192" s="1">
        <v>1</v>
      </c>
      <c r="J192" s="1">
        <v>0</v>
      </c>
      <c r="K192" s="1">
        <f t="shared" si="2"/>
        <v>1</v>
      </c>
    </row>
    <row r="193" spans="1:11" x14ac:dyDescent="0.25">
      <c r="A193" s="1" t="s">
        <v>6</v>
      </c>
      <c r="B193" s="1" t="s">
        <v>27</v>
      </c>
      <c r="C193" s="1" t="s">
        <v>17</v>
      </c>
      <c r="D193" s="2">
        <v>42228</v>
      </c>
      <c r="E193" s="1">
        <v>2</v>
      </c>
      <c r="F193" s="4" t="s">
        <v>15</v>
      </c>
      <c r="G193" s="3">
        <v>0.49722222222222223</v>
      </c>
      <c r="H193" s="1" t="s">
        <v>21</v>
      </c>
      <c r="I193" s="1">
        <v>3</v>
      </c>
      <c r="J193" s="1">
        <v>1</v>
      </c>
      <c r="K193" s="1">
        <f t="shared" si="2"/>
        <v>2</v>
      </c>
    </row>
    <row r="194" spans="1:11" x14ac:dyDescent="0.25">
      <c r="A194" s="1" t="s">
        <v>6</v>
      </c>
      <c r="B194" s="1" t="s">
        <v>27</v>
      </c>
      <c r="C194" s="1" t="s">
        <v>17</v>
      </c>
      <c r="D194" s="2">
        <v>42228</v>
      </c>
      <c r="E194" s="1">
        <v>2</v>
      </c>
      <c r="F194" s="4" t="s">
        <v>15</v>
      </c>
      <c r="G194" s="3">
        <v>0.49722222222222223</v>
      </c>
      <c r="H194" s="1" t="s">
        <v>19</v>
      </c>
      <c r="I194" s="1">
        <v>1</v>
      </c>
      <c r="J194" s="1">
        <v>0</v>
      </c>
      <c r="K194" s="1">
        <f t="shared" si="2"/>
        <v>1</v>
      </c>
    </row>
    <row r="195" spans="1:11" x14ac:dyDescent="0.25">
      <c r="A195" s="1" t="s">
        <v>6</v>
      </c>
      <c r="B195" s="1" t="s">
        <v>27</v>
      </c>
      <c r="C195" s="1" t="s">
        <v>17</v>
      </c>
      <c r="D195" s="2">
        <v>42228</v>
      </c>
      <c r="E195" s="1">
        <v>2</v>
      </c>
      <c r="F195" s="4" t="s">
        <v>15</v>
      </c>
      <c r="G195" s="3">
        <v>0.49722222222222223</v>
      </c>
      <c r="H195" s="1" t="s">
        <v>18</v>
      </c>
      <c r="I195" s="1">
        <v>2</v>
      </c>
      <c r="J195" s="1">
        <v>0</v>
      </c>
      <c r="K195" s="1">
        <f t="shared" ref="K195:K256" si="3">I195-J195</f>
        <v>2</v>
      </c>
    </row>
    <row r="196" spans="1:11" x14ac:dyDescent="0.25">
      <c r="A196" s="1" t="s">
        <v>6</v>
      </c>
      <c r="B196" s="1" t="s">
        <v>27</v>
      </c>
      <c r="C196" s="1" t="s">
        <v>17</v>
      </c>
      <c r="D196" s="2">
        <v>42228</v>
      </c>
      <c r="E196" s="1">
        <v>3</v>
      </c>
      <c r="F196" s="4" t="s">
        <v>15</v>
      </c>
      <c r="G196" s="3">
        <v>0.50347222222222221</v>
      </c>
      <c r="H196" s="1" t="s">
        <v>21</v>
      </c>
      <c r="I196" s="1">
        <v>1</v>
      </c>
      <c r="J196" s="1">
        <v>0</v>
      </c>
      <c r="K196" s="1">
        <f t="shared" si="3"/>
        <v>1</v>
      </c>
    </row>
    <row r="197" spans="1:11" x14ac:dyDescent="0.25">
      <c r="A197" s="1" t="s">
        <v>6</v>
      </c>
      <c r="B197" s="1" t="s">
        <v>27</v>
      </c>
      <c r="C197" s="1" t="s">
        <v>17</v>
      </c>
      <c r="D197" s="2">
        <v>42228</v>
      </c>
      <c r="E197" s="1">
        <v>3</v>
      </c>
      <c r="F197" s="4" t="s">
        <v>15</v>
      </c>
      <c r="G197" s="3">
        <v>0.50347222222222221</v>
      </c>
      <c r="H197" s="1" t="s">
        <v>20</v>
      </c>
      <c r="I197" s="1">
        <v>1</v>
      </c>
      <c r="J197" s="1">
        <v>0</v>
      </c>
      <c r="K197" s="1">
        <f t="shared" si="3"/>
        <v>1</v>
      </c>
    </row>
    <row r="198" spans="1:11" x14ac:dyDescent="0.25">
      <c r="A198" s="1" t="s">
        <v>6</v>
      </c>
      <c r="B198" s="1" t="s">
        <v>27</v>
      </c>
      <c r="C198" s="1" t="s">
        <v>17</v>
      </c>
      <c r="D198" s="2">
        <v>42228</v>
      </c>
      <c r="E198" s="1">
        <v>3</v>
      </c>
      <c r="F198" s="4" t="s">
        <v>15</v>
      </c>
      <c r="G198" s="3">
        <v>0.50347222222222221</v>
      </c>
      <c r="H198" s="1" t="s">
        <v>19</v>
      </c>
      <c r="I198" s="1">
        <v>4</v>
      </c>
      <c r="J198" s="1">
        <v>0</v>
      </c>
      <c r="K198" s="1">
        <f t="shared" si="3"/>
        <v>4</v>
      </c>
    </row>
    <row r="199" spans="1:11" x14ac:dyDescent="0.25">
      <c r="A199" s="1" t="s">
        <v>6</v>
      </c>
      <c r="B199" s="1" t="s">
        <v>27</v>
      </c>
      <c r="C199" s="1" t="s">
        <v>17</v>
      </c>
      <c r="D199" s="2">
        <v>42228</v>
      </c>
      <c r="E199" s="1">
        <v>3</v>
      </c>
      <c r="F199" s="4" t="s">
        <v>15</v>
      </c>
      <c r="G199" s="3">
        <v>0.50347222222222221</v>
      </c>
      <c r="H199" s="1" t="s">
        <v>18</v>
      </c>
      <c r="I199" s="1">
        <v>1</v>
      </c>
      <c r="J199" s="1">
        <v>0</v>
      </c>
      <c r="K199" s="1">
        <f t="shared" si="3"/>
        <v>1</v>
      </c>
    </row>
    <row r="200" spans="1:11" x14ac:dyDescent="0.25">
      <c r="A200" s="1" t="s">
        <v>6</v>
      </c>
      <c r="B200" s="1" t="s">
        <v>27</v>
      </c>
      <c r="C200" s="1" t="s">
        <v>17</v>
      </c>
      <c r="D200" s="2">
        <v>42228</v>
      </c>
      <c r="E200" s="1">
        <v>4</v>
      </c>
      <c r="F200" s="4" t="s">
        <v>15</v>
      </c>
      <c r="G200" s="3">
        <v>0.51041666666666663</v>
      </c>
      <c r="H200" s="1" t="s">
        <v>12</v>
      </c>
      <c r="I200" s="1">
        <v>1</v>
      </c>
      <c r="J200" s="1">
        <v>0</v>
      </c>
      <c r="K200" s="1">
        <f t="shared" si="3"/>
        <v>1</v>
      </c>
    </row>
    <row r="201" spans="1:11" x14ac:dyDescent="0.25">
      <c r="A201" s="1" t="s">
        <v>6</v>
      </c>
      <c r="B201" s="1" t="s">
        <v>27</v>
      </c>
      <c r="C201" s="1" t="s">
        <v>17</v>
      </c>
      <c r="D201" s="2">
        <v>42228</v>
      </c>
      <c r="E201" s="1">
        <v>4</v>
      </c>
      <c r="F201" s="4" t="s">
        <v>15</v>
      </c>
      <c r="G201" s="3">
        <v>0.51041666666666663</v>
      </c>
      <c r="H201" s="1" t="s">
        <v>20</v>
      </c>
      <c r="I201" s="1">
        <v>1</v>
      </c>
      <c r="J201" s="1">
        <v>0</v>
      </c>
      <c r="K201" s="1">
        <f t="shared" si="3"/>
        <v>1</v>
      </c>
    </row>
    <row r="202" spans="1:11" x14ac:dyDescent="0.25">
      <c r="A202" s="1" t="s">
        <v>6</v>
      </c>
      <c r="B202" s="1" t="s">
        <v>27</v>
      </c>
      <c r="C202" s="1" t="s">
        <v>17</v>
      </c>
      <c r="D202" s="2">
        <v>42228</v>
      </c>
      <c r="E202" s="1">
        <v>5</v>
      </c>
      <c r="F202" s="4" t="s">
        <v>15</v>
      </c>
      <c r="G202" s="3">
        <v>0.51736111111111105</v>
      </c>
      <c r="H202" s="1" t="s">
        <v>11</v>
      </c>
      <c r="I202" s="1">
        <v>1</v>
      </c>
      <c r="J202" s="1">
        <v>0</v>
      </c>
      <c r="K202" s="1">
        <f t="shared" si="3"/>
        <v>1</v>
      </c>
    </row>
    <row r="203" spans="1:11" x14ac:dyDescent="0.25">
      <c r="A203" s="1" t="s">
        <v>6</v>
      </c>
      <c r="B203" s="1" t="s">
        <v>27</v>
      </c>
      <c r="C203" s="1" t="s">
        <v>17</v>
      </c>
      <c r="D203" s="2">
        <v>42228</v>
      </c>
      <c r="E203" s="1">
        <v>5</v>
      </c>
      <c r="F203" s="4" t="s">
        <v>15</v>
      </c>
      <c r="G203" s="3">
        <v>0.51736111111111105</v>
      </c>
      <c r="H203" s="1" t="s">
        <v>21</v>
      </c>
      <c r="I203" s="1">
        <v>1</v>
      </c>
      <c r="J203" s="1">
        <v>0</v>
      </c>
      <c r="K203" s="1">
        <f t="shared" si="3"/>
        <v>1</v>
      </c>
    </row>
    <row r="204" spans="1:11" x14ac:dyDescent="0.25">
      <c r="A204" s="1" t="s">
        <v>6</v>
      </c>
      <c r="B204" s="1" t="s">
        <v>27</v>
      </c>
      <c r="C204" s="1" t="s">
        <v>17</v>
      </c>
      <c r="D204" s="2">
        <v>42228</v>
      </c>
      <c r="E204" s="1">
        <v>5</v>
      </c>
      <c r="F204" s="4" t="s">
        <v>15</v>
      </c>
      <c r="G204" s="3">
        <v>0.51736111111111105</v>
      </c>
      <c r="H204" s="1" t="s">
        <v>12</v>
      </c>
      <c r="I204" s="1">
        <v>1</v>
      </c>
      <c r="J204" s="1">
        <v>1</v>
      </c>
      <c r="K204" s="1">
        <f t="shared" si="3"/>
        <v>0</v>
      </c>
    </row>
    <row r="205" spans="1:11" x14ac:dyDescent="0.25">
      <c r="A205" s="1" t="s">
        <v>6</v>
      </c>
      <c r="B205" s="1" t="s">
        <v>27</v>
      </c>
      <c r="C205" s="1" t="s">
        <v>17</v>
      </c>
      <c r="D205" s="2">
        <v>42228</v>
      </c>
      <c r="E205" s="1">
        <v>6</v>
      </c>
      <c r="F205" s="4" t="s">
        <v>15</v>
      </c>
      <c r="G205" s="3">
        <v>0.52361111111111114</v>
      </c>
      <c r="H205" s="1" t="s">
        <v>12</v>
      </c>
      <c r="I205" s="1">
        <v>5</v>
      </c>
      <c r="J205" s="1">
        <v>1</v>
      </c>
      <c r="K205" s="1">
        <f t="shared" si="3"/>
        <v>4</v>
      </c>
    </row>
    <row r="206" spans="1:11" x14ac:dyDescent="0.25">
      <c r="A206" s="1" t="s">
        <v>6</v>
      </c>
      <c r="B206" s="1" t="s">
        <v>27</v>
      </c>
      <c r="C206" s="1" t="s">
        <v>17</v>
      </c>
      <c r="D206" s="2">
        <v>42228</v>
      </c>
      <c r="E206" s="1">
        <v>6</v>
      </c>
      <c r="F206" s="4" t="s">
        <v>15</v>
      </c>
      <c r="G206" s="3">
        <v>0.52361111111111114</v>
      </c>
      <c r="H206" s="1" t="s">
        <v>20</v>
      </c>
      <c r="I206" s="1">
        <v>1</v>
      </c>
      <c r="J206" s="1">
        <v>0</v>
      </c>
      <c r="K206" s="1">
        <f t="shared" si="3"/>
        <v>1</v>
      </c>
    </row>
    <row r="207" spans="1:11" x14ac:dyDescent="0.25">
      <c r="A207" s="1" t="s">
        <v>6</v>
      </c>
      <c r="B207" s="1" t="s">
        <v>27</v>
      </c>
      <c r="C207" s="1" t="s">
        <v>17</v>
      </c>
      <c r="D207" s="2">
        <v>42228</v>
      </c>
      <c r="E207" s="1">
        <v>7</v>
      </c>
      <c r="F207" s="4" t="s">
        <v>15</v>
      </c>
      <c r="G207" s="3">
        <v>0.53055555555555556</v>
      </c>
      <c r="H207" s="1" t="s">
        <v>11</v>
      </c>
      <c r="I207" s="1">
        <v>1</v>
      </c>
      <c r="J207" s="1">
        <v>0</v>
      </c>
      <c r="K207" s="1">
        <f t="shared" si="3"/>
        <v>1</v>
      </c>
    </row>
    <row r="208" spans="1:11" x14ac:dyDescent="0.25">
      <c r="A208" s="1" t="s">
        <v>6</v>
      </c>
      <c r="B208" s="1" t="s">
        <v>27</v>
      </c>
      <c r="C208" s="1" t="s">
        <v>17</v>
      </c>
      <c r="D208" s="2">
        <v>42228</v>
      </c>
      <c r="E208" s="1">
        <v>7</v>
      </c>
      <c r="F208" s="4" t="s">
        <v>15</v>
      </c>
      <c r="G208" s="3">
        <v>0.53055555555555556</v>
      </c>
      <c r="H208" s="1" t="s">
        <v>18</v>
      </c>
      <c r="I208" s="1">
        <v>1</v>
      </c>
      <c r="J208" s="1">
        <v>0</v>
      </c>
      <c r="K208" s="1">
        <f t="shared" si="3"/>
        <v>1</v>
      </c>
    </row>
    <row r="209" spans="1:11" x14ac:dyDescent="0.25">
      <c r="A209" s="1" t="s">
        <v>6</v>
      </c>
      <c r="B209" s="1" t="s">
        <v>27</v>
      </c>
      <c r="C209" s="1" t="s">
        <v>17</v>
      </c>
      <c r="D209" s="2">
        <v>42228</v>
      </c>
      <c r="E209" s="1">
        <v>7</v>
      </c>
      <c r="F209" s="4" t="s">
        <v>15</v>
      </c>
      <c r="G209" s="3">
        <v>0.53055555555555556</v>
      </c>
      <c r="H209" s="1" t="s">
        <v>21</v>
      </c>
      <c r="I209" s="1">
        <v>1</v>
      </c>
      <c r="J209" s="1">
        <v>0</v>
      </c>
      <c r="K209" s="1">
        <f t="shared" si="3"/>
        <v>1</v>
      </c>
    </row>
    <row r="210" spans="1:11" x14ac:dyDescent="0.25">
      <c r="A210" s="1" t="s">
        <v>6</v>
      </c>
      <c r="B210" s="1" t="s">
        <v>27</v>
      </c>
      <c r="C210" s="1" t="s">
        <v>17</v>
      </c>
      <c r="D210" s="2">
        <v>42228</v>
      </c>
      <c r="E210" s="1">
        <v>8</v>
      </c>
      <c r="F210" s="4" t="s">
        <v>15</v>
      </c>
      <c r="G210" s="3">
        <v>0.53680555555555554</v>
      </c>
      <c r="H210" s="1" t="s">
        <v>12</v>
      </c>
      <c r="I210" s="1">
        <v>1</v>
      </c>
      <c r="J210" s="1">
        <v>0</v>
      </c>
      <c r="K210" s="1">
        <f t="shared" si="3"/>
        <v>1</v>
      </c>
    </row>
    <row r="211" spans="1:11" x14ac:dyDescent="0.25">
      <c r="A211" s="1" t="s">
        <v>6</v>
      </c>
      <c r="B211" s="1" t="s">
        <v>27</v>
      </c>
      <c r="C211" s="1" t="s">
        <v>17</v>
      </c>
      <c r="D211" s="2">
        <v>42228</v>
      </c>
      <c r="E211" s="1">
        <v>8</v>
      </c>
      <c r="F211" s="4" t="s">
        <v>15</v>
      </c>
      <c r="G211" s="3">
        <v>0.53680555555555554</v>
      </c>
      <c r="H211" s="1" t="s">
        <v>20</v>
      </c>
      <c r="I211" s="1">
        <v>2</v>
      </c>
      <c r="J211" s="1">
        <v>0</v>
      </c>
      <c r="K211" s="1">
        <f t="shared" si="3"/>
        <v>2</v>
      </c>
    </row>
    <row r="212" spans="1:11" x14ac:dyDescent="0.25">
      <c r="A212" s="1" t="s">
        <v>6</v>
      </c>
      <c r="B212" s="1" t="s">
        <v>27</v>
      </c>
      <c r="C212" s="1" t="s">
        <v>17</v>
      </c>
      <c r="D212" s="2">
        <v>42228</v>
      </c>
      <c r="E212" s="1">
        <v>8</v>
      </c>
      <c r="F212" s="4" t="s">
        <v>15</v>
      </c>
      <c r="G212" s="3">
        <v>0.53680555555555554</v>
      </c>
      <c r="H212" s="1" t="s">
        <v>13</v>
      </c>
      <c r="I212" s="1">
        <v>1</v>
      </c>
      <c r="J212" s="1">
        <v>0</v>
      </c>
      <c r="K212" s="1">
        <f t="shared" si="3"/>
        <v>1</v>
      </c>
    </row>
    <row r="213" spans="1:11" x14ac:dyDescent="0.25">
      <c r="A213" s="1" t="s">
        <v>6</v>
      </c>
      <c r="B213" s="1" t="s">
        <v>27</v>
      </c>
      <c r="C213" s="1" t="s">
        <v>17</v>
      </c>
      <c r="D213" s="2">
        <v>42228</v>
      </c>
      <c r="E213" s="1">
        <v>9</v>
      </c>
      <c r="F213" s="4" t="s">
        <v>15</v>
      </c>
      <c r="G213" s="3">
        <v>0.54375000000000007</v>
      </c>
      <c r="H213" s="1" t="s">
        <v>21</v>
      </c>
      <c r="I213" s="1">
        <v>2</v>
      </c>
      <c r="J213" s="1">
        <v>2</v>
      </c>
      <c r="K213" s="1">
        <f t="shared" si="3"/>
        <v>0</v>
      </c>
    </row>
    <row r="214" spans="1:11" x14ac:dyDescent="0.25">
      <c r="A214" s="1" t="s">
        <v>6</v>
      </c>
      <c r="B214" s="1" t="s">
        <v>27</v>
      </c>
      <c r="C214" s="1" t="s">
        <v>17</v>
      </c>
      <c r="D214" s="2">
        <v>42228</v>
      </c>
      <c r="E214" s="1">
        <v>9</v>
      </c>
      <c r="F214" s="4" t="s">
        <v>15</v>
      </c>
      <c r="G214" s="3">
        <v>0.54375000000000007</v>
      </c>
      <c r="H214" s="1" t="s">
        <v>20</v>
      </c>
      <c r="I214" s="1">
        <v>1</v>
      </c>
      <c r="J214" s="1">
        <v>0</v>
      </c>
      <c r="K214" s="1">
        <f t="shared" si="3"/>
        <v>1</v>
      </c>
    </row>
    <row r="215" spans="1:11" x14ac:dyDescent="0.25">
      <c r="A215" s="1" t="s">
        <v>6</v>
      </c>
      <c r="B215" s="1" t="s">
        <v>27</v>
      </c>
      <c r="C215" s="1" t="s">
        <v>17</v>
      </c>
      <c r="D215" s="2">
        <v>42228</v>
      </c>
      <c r="E215" s="1">
        <v>10</v>
      </c>
      <c r="F215" s="4" t="s">
        <v>15</v>
      </c>
      <c r="G215" s="3">
        <v>0.55069444444444449</v>
      </c>
      <c r="H215" s="1" t="s">
        <v>12</v>
      </c>
      <c r="I215" s="1">
        <v>1</v>
      </c>
      <c r="J215" s="1">
        <v>1</v>
      </c>
      <c r="K215" s="1">
        <f t="shared" si="3"/>
        <v>0</v>
      </c>
    </row>
    <row r="216" spans="1:11" x14ac:dyDescent="0.25">
      <c r="A216" s="1" t="s">
        <v>6</v>
      </c>
      <c r="B216" s="1" t="s">
        <v>27</v>
      </c>
      <c r="C216" s="1" t="s">
        <v>17</v>
      </c>
      <c r="D216" s="2">
        <v>42228</v>
      </c>
      <c r="E216" s="1">
        <v>10</v>
      </c>
      <c r="F216" s="4" t="s">
        <v>15</v>
      </c>
      <c r="G216" s="3">
        <v>0.55069444444444449</v>
      </c>
      <c r="H216" s="1" t="s">
        <v>11</v>
      </c>
      <c r="I216" s="1">
        <v>1</v>
      </c>
      <c r="J216" s="1">
        <v>0</v>
      </c>
      <c r="K216" s="1">
        <f t="shared" si="3"/>
        <v>1</v>
      </c>
    </row>
    <row r="217" spans="1:11" x14ac:dyDescent="0.25">
      <c r="A217" s="1" t="s">
        <v>6</v>
      </c>
      <c r="B217" s="1" t="s">
        <v>27</v>
      </c>
      <c r="C217" s="1" t="s">
        <v>17</v>
      </c>
      <c r="D217" s="2">
        <v>42228</v>
      </c>
      <c r="E217" s="1">
        <v>10</v>
      </c>
      <c r="F217" s="4" t="s">
        <v>15</v>
      </c>
      <c r="G217" s="3">
        <v>0.55069444444444449</v>
      </c>
      <c r="H217" s="1" t="s">
        <v>21</v>
      </c>
      <c r="I217" s="1">
        <v>1</v>
      </c>
      <c r="J217" s="1">
        <v>0</v>
      </c>
      <c r="K217" s="1">
        <f t="shared" si="3"/>
        <v>1</v>
      </c>
    </row>
    <row r="218" spans="1:11" x14ac:dyDescent="0.25">
      <c r="D218" s="2"/>
      <c r="F218" s="4"/>
      <c r="G218" s="3"/>
    </row>
    <row r="219" spans="1:11" x14ac:dyDescent="0.25">
      <c r="A219" s="1" t="s">
        <v>6</v>
      </c>
      <c r="B219" s="1" t="s">
        <v>27</v>
      </c>
      <c r="C219" s="1" t="s">
        <v>17</v>
      </c>
      <c r="D219" s="2">
        <v>42228</v>
      </c>
      <c r="E219" s="1">
        <v>11</v>
      </c>
      <c r="F219" s="4" t="s">
        <v>16</v>
      </c>
      <c r="G219" s="3">
        <v>0.65069444444444446</v>
      </c>
      <c r="H219" s="1" t="s">
        <v>12</v>
      </c>
      <c r="I219" s="1">
        <v>1</v>
      </c>
      <c r="J219" s="1">
        <v>0</v>
      </c>
      <c r="K219" s="1">
        <f t="shared" si="3"/>
        <v>1</v>
      </c>
    </row>
    <row r="220" spans="1:11" x14ac:dyDescent="0.25">
      <c r="A220" s="1" t="s">
        <v>6</v>
      </c>
      <c r="B220" s="1" t="s">
        <v>27</v>
      </c>
      <c r="C220" s="1" t="s">
        <v>17</v>
      </c>
      <c r="D220" s="2">
        <v>42228</v>
      </c>
      <c r="E220" s="1">
        <v>12</v>
      </c>
      <c r="F220" s="4" t="s">
        <v>16</v>
      </c>
      <c r="G220" s="3">
        <v>0.65763888888888888</v>
      </c>
      <c r="H220" s="1" t="s">
        <v>20</v>
      </c>
      <c r="I220" s="1">
        <v>1</v>
      </c>
      <c r="J220" s="1">
        <v>0</v>
      </c>
      <c r="K220" s="1">
        <f t="shared" si="3"/>
        <v>1</v>
      </c>
    </row>
    <row r="221" spans="1:11" x14ac:dyDescent="0.25">
      <c r="A221" s="1" t="s">
        <v>6</v>
      </c>
      <c r="B221" s="1" t="s">
        <v>27</v>
      </c>
      <c r="C221" s="1" t="s">
        <v>17</v>
      </c>
      <c r="D221" s="2">
        <v>42228</v>
      </c>
      <c r="E221" s="1">
        <v>12</v>
      </c>
      <c r="F221" s="4" t="s">
        <v>16</v>
      </c>
      <c r="G221" s="3">
        <v>0.65763888888888888</v>
      </c>
      <c r="H221" s="1" t="s">
        <v>12</v>
      </c>
      <c r="I221" s="1">
        <v>1</v>
      </c>
      <c r="J221" s="1">
        <v>0</v>
      </c>
      <c r="K221" s="1">
        <f t="shared" si="3"/>
        <v>1</v>
      </c>
    </row>
    <row r="222" spans="1:11" x14ac:dyDescent="0.25">
      <c r="A222" s="1" t="s">
        <v>6</v>
      </c>
      <c r="B222" s="1" t="s">
        <v>27</v>
      </c>
      <c r="C222" s="1" t="s">
        <v>17</v>
      </c>
      <c r="D222" s="2">
        <v>42228</v>
      </c>
      <c r="E222" s="1">
        <v>12</v>
      </c>
      <c r="F222" s="4" t="s">
        <v>16</v>
      </c>
      <c r="G222" s="3">
        <v>0.65763888888888888</v>
      </c>
      <c r="H222" s="1" t="s">
        <v>21</v>
      </c>
      <c r="I222" s="1">
        <v>1</v>
      </c>
      <c r="J222" s="1">
        <v>0</v>
      </c>
      <c r="K222" s="1">
        <f t="shared" si="3"/>
        <v>1</v>
      </c>
    </row>
    <row r="223" spans="1:11" x14ac:dyDescent="0.25">
      <c r="A223" s="1" t="s">
        <v>6</v>
      </c>
      <c r="B223" s="1" t="s">
        <v>27</v>
      </c>
      <c r="C223" s="1" t="s">
        <v>17</v>
      </c>
      <c r="D223" s="2">
        <v>42228</v>
      </c>
      <c r="E223" s="1">
        <v>12</v>
      </c>
      <c r="F223" s="4" t="s">
        <v>16</v>
      </c>
      <c r="G223" s="3">
        <v>0.65763888888888888</v>
      </c>
      <c r="H223" s="1" t="s">
        <v>18</v>
      </c>
      <c r="I223" s="1">
        <v>1</v>
      </c>
      <c r="J223" s="1">
        <v>0</v>
      </c>
      <c r="K223" s="1">
        <f t="shared" si="3"/>
        <v>1</v>
      </c>
    </row>
    <row r="224" spans="1:11" x14ac:dyDescent="0.25">
      <c r="A224" s="1" t="s">
        <v>6</v>
      </c>
      <c r="B224" s="1" t="s">
        <v>27</v>
      </c>
      <c r="C224" s="1" t="s">
        <v>17</v>
      </c>
      <c r="D224" s="2">
        <v>42228</v>
      </c>
      <c r="E224" s="1">
        <v>13</v>
      </c>
      <c r="F224" s="4" t="s">
        <v>16</v>
      </c>
      <c r="G224" s="3">
        <v>0.66388888888888886</v>
      </c>
      <c r="H224" s="1" t="s">
        <v>21</v>
      </c>
      <c r="I224" s="1">
        <v>1</v>
      </c>
      <c r="J224" s="1">
        <v>0</v>
      </c>
      <c r="K224" s="1">
        <f t="shared" si="3"/>
        <v>1</v>
      </c>
    </row>
    <row r="225" spans="1:12" x14ac:dyDescent="0.25">
      <c r="A225" s="1" t="s">
        <v>6</v>
      </c>
      <c r="B225" s="1" t="s">
        <v>27</v>
      </c>
      <c r="C225" s="1" t="s">
        <v>17</v>
      </c>
      <c r="D225" s="2">
        <v>42228</v>
      </c>
      <c r="E225" s="1">
        <v>13</v>
      </c>
      <c r="F225" s="4" t="s">
        <v>16</v>
      </c>
      <c r="G225" s="3">
        <v>0.66388888888888886</v>
      </c>
      <c r="H225" s="1" t="s">
        <v>18</v>
      </c>
      <c r="I225" s="1">
        <v>1</v>
      </c>
      <c r="J225" s="1">
        <v>0</v>
      </c>
      <c r="K225" s="1">
        <f t="shared" si="3"/>
        <v>1</v>
      </c>
    </row>
    <row r="226" spans="1:12" x14ac:dyDescent="0.25">
      <c r="A226" s="1" t="s">
        <v>6</v>
      </c>
      <c r="B226" s="1" t="s">
        <v>27</v>
      </c>
      <c r="C226" s="1" t="s">
        <v>17</v>
      </c>
      <c r="D226" s="2">
        <v>42228</v>
      </c>
      <c r="E226" s="1">
        <v>14</v>
      </c>
      <c r="F226" s="4" t="s">
        <v>16</v>
      </c>
      <c r="G226" s="3">
        <v>0.67083333333333339</v>
      </c>
      <c r="H226" s="1" t="s">
        <v>31</v>
      </c>
      <c r="I226" s="1">
        <v>1</v>
      </c>
      <c r="J226" s="1">
        <v>0</v>
      </c>
      <c r="K226" s="1">
        <f t="shared" si="3"/>
        <v>1</v>
      </c>
    </row>
    <row r="227" spans="1:12" x14ac:dyDescent="0.25">
      <c r="A227" s="1" t="s">
        <v>6</v>
      </c>
      <c r="B227" s="1" t="s">
        <v>27</v>
      </c>
      <c r="C227" s="1" t="s">
        <v>17</v>
      </c>
      <c r="D227" s="2">
        <v>42228</v>
      </c>
      <c r="E227" s="1">
        <v>14</v>
      </c>
      <c r="F227" s="4" t="s">
        <v>16</v>
      </c>
      <c r="G227" s="3">
        <v>0.67083333333333339</v>
      </c>
      <c r="H227" s="1" t="s">
        <v>23</v>
      </c>
      <c r="I227" s="1">
        <v>1</v>
      </c>
      <c r="J227" s="1">
        <v>0</v>
      </c>
      <c r="K227" s="1">
        <f t="shared" si="3"/>
        <v>1</v>
      </c>
    </row>
    <row r="228" spans="1:12" x14ac:dyDescent="0.25">
      <c r="A228" s="1" t="s">
        <v>6</v>
      </c>
      <c r="B228" s="1" t="s">
        <v>27</v>
      </c>
      <c r="C228" s="1" t="s">
        <v>17</v>
      </c>
      <c r="D228" s="2">
        <v>42228</v>
      </c>
      <c r="E228" s="1">
        <v>15</v>
      </c>
      <c r="F228" s="4" t="s">
        <v>16</v>
      </c>
      <c r="G228" s="3">
        <v>0.6777777777777777</v>
      </c>
      <c r="H228" s="1" t="s">
        <v>19</v>
      </c>
      <c r="I228" s="1">
        <v>1</v>
      </c>
      <c r="J228" s="1">
        <v>0</v>
      </c>
      <c r="K228" s="1">
        <f t="shared" si="3"/>
        <v>1</v>
      </c>
    </row>
    <row r="229" spans="1:12" x14ac:dyDescent="0.25">
      <c r="A229" s="1" t="s">
        <v>6</v>
      </c>
      <c r="B229" s="1" t="s">
        <v>27</v>
      </c>
      <c r="C229" s="1" t="s">
        <v>17</v>
      </c>
      <c r="D229" s="2">
        <v>42228</v>
      </c>
      <c r="E229" s="1">
        <v>15</v>
      </c>
      <c r="F229" s="4" t="s">
        <v>16</v>
      </c>
      <c r="G229" s="3">
        <v>0.6777777777777777</v>
      </c>
      <c r="H229" s="1" t="s">
        <v>12</v>
      </c>
      <c r="I229" s="1">
        <v>1</v>
      </c>
      <c r="J229" s="1">
        <v>0</v>
      </c>
      <c r="K229" s="1">
        <f t="shared" si="3"/>
        <v>1</v>
      </c>
    </row>
    <row r="230" spans="1:12" x14ac:dyDescent="0.25">
      <c r="A230" s="1" t="s">
        <v>6</v>
      </c>
      <c r="B230" s="1" t="s">
        <v>27</v>
      </c>
      <c r="C230" s="1" t="s">
        <v>17</v>
      </c>
      <c r="D230" s="2">
        <v>42228</v>
      </c>
      <c r="E230" s="1">
        <v>15</v>
      </c>
      <c r="F230" s="4" t="s">
        <v>16</v>
      </c>
      <c r="G230" s="3">
        <v>0.6777777777777777</v>
      </c>
      <c r="H230" s="1" t="s">
        <v>21</v>
      </c>
      <c r="I230" s="1">
        <v>1</v>
      </c>
      <c r="J230" s="1">
        <v>0</v>
      </c>
      <c r="K230" s="1">
        <f t="shared" si="3"/>
        <v>1</v>
      </c>
    </row>
    <row r="231" spans="1:12" x14ac:dyDescent="0.25">
      <c r="A231" s="1" t="s">
        <v>6</v>
      </c>
      <c r="B231" s="1" t="s">
        <v>27</v>
      </c>
      <c r="C231" s="1" t="s">
        <v>17</v>
      </c>
      <c r="D231" s="2">
        <v>42228</v>
      </c>
      <c r="E231" s="1">
        <v>17</v>
      </c>
      <c r="F231" s="4" t="s">
        <v>16</v>
      </c>
      <c r="G231" s="3">
        <v>0.69097222222222221</v>
      </c>
      <c r="H231" s="1" t="s">
        <v>21</v>
      </c>
      <c r="I231" s="1">
        <v>1</v>
      </c>
      <c r="J231" s="1">
        <v>0</v>
      </c>
      <c r="K231" s="1">
        <f t="shared" si="3"/>
        <v>1</v>
      </c>
    </row>
    <row r="232" spans="1:12" x14ac:dyDescent="0.25">
      <c r="A232" s="1" t="s">
        <v>6</v>
      </c>
      <c r="B232" s="1" t="s">
        <v>27</v>
      </c>
      <c r="C232" s="1" t="s">
        <v>17</v>
      </c>
      <c r="D232" s="2">
        <v>42228</v>
      </c>
      <c r="E232" s="1">
        <v>17</v>
      </c>
      <c r="F232" s="4" t="s">
        <v>16</v>
      </c>
      <c r="G232" s="3">
        <v>0.69097222222222221</v>
      </c>
      <c r="H232" s="1" t="s">
        <v>20</v>
      </c>
      <c r="I232" s="1">
        <v>1</v>
      </c>
      <c r="J232" s="1">
        <v>0</v>
      </c>
      <c r="K232" s="1">
        <f t="shared" si="3"/>
        <v>1</v>
      </c>
    </row>
    <row r="233" spans="1:12" x14ac:dyDescent="0.25">
      <c r="A233" s="1" t="s">
        <v>6</v>
      </c>
      <c r="B233" s="1" t="s">
        <v>27</v>
      </c>
      <c r="C233" s="1" t="s">
        <v>17</v>
      </c>
      <c r="D233" s="2">
        <v>42228</v>
      </c>
      <c r="E233" s="1">
        <v>18</v>
      </c>
      <c r="F233" s="4" t="s">
        <v>16</v>
      </c>
      <c r="G233" s="3">
        <v>0.69791666666666663</v>
      </c>
      <c r="H233" s="1" t="s">
        <v>11</v>
      </c>
      <c r="I233" s="1">
        <v>2</v>
      </c>
      <c r="J233" s="1">
        <v>0</v>
      </c>
      <c r="K233" s="1">
        <f t="shared" si="3"/>
        <v>2</v>
      </c>
    </row>
    <row r="234" spans="1:12" x14ac:dyDescent="0.25">
      <c r="A234" s="1" t="s">
        <v>6</v>
      </c>
      <c r="B234" s="1" t="s">
        <v>27</v>
      </c>
      <c r="C234" s="1" t="s">
        <v>17</v>
      </c>
      <c r="D234" s="2">
        <v>42228</v>
      </c>
      <c r="E234" s="1">
        <v>18</v>
      </c>
      <c r="F234" s="4" t="s">
        <v>16</v>
      </c>
      <c r="G234" s="3">
        <v>0.69791666666666663</v>
      </c>
      <c r="H234" s="1" t="s">
        <v>21</v>
      </c>
      <c r="I234" s="1">
        <v>1</v>
      </c>
      <c r="J234" s="1">
        <v>0</v>
      </c>
      <c r="K234" s="1">
        <f t="shared" si="3"/>
        <v>1</v>
      </c>
    </row>
    <row r="235" spans="1:12" x14ac:dyDescent="0.25">
      <c r="A235" s="1" t="s">
        <v>6</v>
      </c>
      <c r="B235" s="1" t="s">
        <v>27</v>
      </c>
      <c r="C235" s="1" t="s">
        <v>17</v>
      </c>
      <c r="D235" s="2">
        <v>42228</v>
      </c>
      <c r="E235" s="1">
        <v>19</v>
      </c>
      <c r="F235" s="4" t="s">
        <v>16</v>
      </c>
      <c r="G235" s="3">
        <v>0.70416666666666661</v>
      </c>
      <c r="H235" s="1" t="s">
        <v>31</v>
      </c>
      <c r="I235" s="1">
        <v>1</v>
      </c>
      <c r="J235" s="1">
        <v>0</v>
      </c>
      <c r="K235" s="1">
        <f t="shared" si="3"/>
        <v>1</v>
      </c>
      <c r="L235" s="1" t="s">
        <v>29</v>
      </c>
    </row>
    <row r="236" spans="1:12" x14ac:dyDescent="0.25">
      <c r="A236" s="1" t="s">
        <v>6</v>
      </c>
      <c r="B236" s="1" t="s">
        <v>27</v>
      </c>
      <c r="C236" s="1" t="s">
        <v>17</v>
      </c>
      <c r="D236" s="2">
        <v>42228</v>
      </c>
      <c r="E236" s="1">
        <v>20</v>
      </c>
      <c r="F236" s="4" t="s">
        <v>16</v>
      </c>
      <c r="G236" s="3">
        <v>0.71111111111111114</v>
      </c>
      <c r="H236" s="1">
        <v>0</v>
      </c>
      <c r="I236" s="1">
        <v>0</v>
      </c>
      <c r="J236" s="1">
        <v>0</v>
      </c>
      <c r="K236" s="1">
        <f t="shared" si="3"/>
        <v>0</v>
      </c>
      <c r="L236" s="1" t="s">
        <v>29</v>
      </c>
    </row>
    <row r="237" spans="1:12" x14ac:dyDescent="0.25">
      <c r="D237" s="2"/>
      <c r="F237" s="4"/>
      <c r="G237" s="3"/>
    </row>
    <row r="238" spans="1:12" x14ac:dyDescent="0.25">
      <c r="A238" s="1" t="s">
        <v>6</v>
      </c>
      <c r="B238" s="1" t="s">
        <v>27</v>
      </c>
      <c r="C238" s="1" t="s">
        <v>22</v>
      </c>
      <c r="D238" s="2">
        <v>42228</v>
      </c>
      <c r="E238" s="1">
        <v>1</v>
      </c>
      <c r="F238" s="4" t="s">
        <v>15</v>
      </c>
      <c r="G238" s="3">
        <v>0.47152777777777777</v>
      </c>
      <c r="H238" s="1" t="s">
        <v>31</v>
      </c>
      <c r="I238" s="1">
        <v>1</v>
      </c>
      <c r="J238" s="1">
        <v>0</v>
      </c>
      <c r="K238" s="1">
        <f t="shared" si="3"/>
        <v>1</v>
      </c>
    </row>
    <row r="239" spans="1:12" x14ac:dyDescent="0.25">
      <c r="A239" s="1" t="s">
        <v>6</v>
      </c>
      <c r="B239" s="1" t="s">
        <v>27</v>
      </c>
      <c r="C239" s="1" t="s">
        <v>22</v>
      </c>
      <c r="D239" s="2">
        <v>42228</v>
      </c>
      <c r="E239" s="1">
        <v>1</v>
      </c>
      <c r="F239" s="4" t="s">
        <v>15</v>
      </c>
      <c r="G239" s="3">
        <v>0.47152777777777777</v>
      </c>
      <c r="H239" s="1" t="s">
        <v>18</v>
      </c>
      <c r="I239" s="1">
        <v>2</v>
      </c>
      <c r="J239" s="1">
        <v>0</v>
      </c>
      <c r="K239" s="1">
        <f t="shared" si="3"/>
        <v>2</v>
      </c>
    </row>
    <row r="240" spans="1:12" x14ac:dyDescent="0.25">
      <c r="A240" s="1" t="s">
        <v>6</v>
      </c>
      <c r="B240" s="1" t="s">
        <v>27</v>
      </c>
      <c r="C240" s="1" t="s">
        <v>22</v>
      </c>
      <c r="D240" s="2">
        <v>42228</v>
      </c>
      <c r="E240" s="1">
        <v>1</v>
      </c>
      <c r="F240" s="4" t="s">
        <v>15</v>
      </c>
      <c r="G240" s="3">
        <v>0.47152777777777777</v>
      </c>
      <c r="H240" s="1" t="s">
        <v>19</v>
      </c>
      <c r="I240" s="1">
        <v>3</v>
      </c>
      <c r="J240" s="1">
        <v>0</v>
      </c>
      <c r="K240" s="1">
        <f t="shared" si="3"/>
        <v>3</v>
      </c>
    </row>
    <row r="241" spans="1:12" x14ac:dyDescent="0.25">
      <c r="A241" s="1" t="s">
        <v>6</v>
      </c>
      <c r="B241" s="1" t="s">
        <v>27</v>
      </c>
      <c r="C241" s="1" t="s">
        <v>22</v>
      </c>
      <c r="D241" s="2">
        <v>42228</v>
      </c>
      <c r="E241" s="1">
        <v>2</v>
      </c>
      <c r="F241" s="4" t="s">
        <v>15</v>
      </c>
      <c r="G241" s="3">
        <v>0.47847222222222219</v>
      </c>
      <c r="H241" s="1" t="s">
        <v>19</v>
      </c>
      <c r="I241" s="1">
        <v>1</v>
      </c>
      <c r="J241" s="1">
        <v>0</v>
      </c>
      <c r="K241" s="1">
        <f t="shared" si="3"/>
        <v>1</v>
      </c>
    </row>
    <row r="242" spans="1:12" x14ac:dyDescent="0.25">
      <c r="A242" s="1" t="s">
        <v>6</v>
      </c>
      <c r="B242" s="1" t="s">
        <v>27</v>
      </c>
      <c r="C242" s="1" t="s">
        <v>22</v>
      </c>
      <c r="D242" s="2">
        <v>42228</v>
      </c>
      <c r="E242" s="1">
        <v>2</v>
      </c>
      <c r="F242" s="4" t="s">
        <v>15</v>
      </c>
      <c r="G242" s="3">
        <v>0.47847222222222219</v>
      </c>
      <c r="H242" s="1" t="s">
        <v>24</v>
      </c>
      <c r="I242" s="1">
        <v>1</v>
      </c>
      <c r="J242" s="1">
        <v>0</v>
      </c>
      <c r="K242" s="1">
        <f t="shared" si="3"/>
        <v>1</v>
      </c>
    </row>
    <row r="243" spans="1:12" x14ac:dyDescent="0.25">
      <c r="A243" s="1" t="s">
        <v>6</v>
      </c>
      <c r="B243" s="1" t="s">
        <v>27</v>
      </c>
      <c r="C243" s="1" t="s">
        <v>22</v>
      </c>
      <c r="D243" s="2">
        <v>42228</v>
      </c>
      <c r="E243" s="1">
        <v>4</v>
      </c>
      <c r="F243" s="4" t="s">
        <v>15</v>
      </c>
      <c r="G243" s="3">
        <v>0.49236111111111103</v>
      </c>
      <c r="H243" s="1" t="s">
        <v>18</v>
      </c>
      <c r="I243" s="1">
        <v>1</v>
      </c>
      <c r="J243" s="1">
        <v>0</v>
      </c>
      <c r="K243" s="1">
        <f t="shared" si="3"/>
        <v>1</v>
      </c>
    </row>
    <row r="244" spans="1:12" x14ac:dyDescent="0.25">
      <c r="A244" s="1" t="s">
        <v>6</v>
      </c>
      <c r="B244" s="1" t="s">
        <v>27</v>
      </c>
      <c r="C244" s="1" t="s">
        <v>22</v>
      </c>
      <c r="D244" s="2">
        <v>42228</v>
      </c>
      <c r="E244" s="1">
        <v>4</v>
      </c>
      <c r="F244" s="4" t="s">
        <v>15</v>
      </c>
      <c r="G244" s="3">
        <v>0.49236111111111103</v>
      </c>
      <c r="H244" s="1" t="s">
        <v>21</v>
      </c>
      <c r="I244" s="1">
        <v>1</v>
      </c>
      <c r="J244" s="1">
        <v>0</v>
      </c>
      <c r="K244" s="1">
        <f t="shared" si="3"/>
        <v>1</v>
      </c>
    </row>
    <row r="245" spans="1:12" x14ac:dyDescent="0.25">
      <c r="A245" s="1" t="s">
        <v>6</v>
      </c>
      <c r="B245" s="1" t="s">
        <v>27</v>
      </c>
      <c r="C245" s="1" t="s">
        <v>22</v>
      </c>
      <c r="D245" s="2">
        <v>42228</v>
      </c>
      <c r="E245" s="1">
        <v>4</v>
      </c>
      <c r="F245" s="4" t="s">
        <v>15</v>
      </c>
      <c r="G245" s="3">
        <v>0.49236111111111103</v>
      </c>
      <c r="H245" s="1" t="s">
        <v>11</v>
      </c>
      <c r="I245" s="1">
        <v>1</v>
      </c>
      <c r="J245" s="1">
        <v>0</v>
      </c>
      <c r="K245" s="1">
        <f t="shared" si="3"/>
        <v>1</v>
      </c>
    </row>
    <row r="246" spans="1:12" x14ac:dyDescent="0.25">
      <c r="A246" s="1" t="s">
        <v>6</v>
      </c>
      <c r="B246" s="1" t="s">
        <v>27</v>
      </c>
      <c r="C246" s="1" t="s">
        <v>22</v>
      </c>
      <c r="D246" s="2">
        <v>42228</v>
      </c>
      <c r="E246" s="1">
        <v>4</v>
      </c>
      <c r="F246" s="4" t="s">
        <v>15</v>
      </c>
      <c r="G246" s="3">
        <v>0.49236111111111103</v>
      </c>
      <c r="H246" s="1" t="s">
        <v>19</v>
      </c>
      <c r="I246" s="1">
        <v>3</v>
      </c>
      <c r="J246" s="1">
        <v>0</v>
      </c>
      <c r="K246" s="1">
        <f t="shared" si="3"/>
        <v>3</v>
      </c>
    </row>
    <row r="247" spans="1:12" x14ac:dyDescent="0.25">
      <c r="A247" s="1" t="s">
        <v>6</v>
      </c>
      <c r="B247" s="1" t="s">
        <v>27</v>
      </c>
      <c r="C247" s="1" t="s">
        <v>22</v>
      </c>
      <c r="D247" s="2">
        <v>42228</v>
      </c>
      <c r="E247" s="1">
        <v>5</v>
      </c>
      <c r="F247" s="4" t="s">
        <v>15</v>
      </c>
      <c r="G247" s="3">
        <v>0.499305555555555</v>
      </c>
      <c r="H247" s="1" t="s">
        <v>31</v>
      </c>
      <c r="I247" s="1">
        <v>1</v>
      </c>
      <c r="J247" s="1">
        <v>0</v>
      </c>
      <c r="K247" s="1">
        <f t="shared" si="3"/>
        <v>1</v>
      </c>
    </row>
    <row r="248" spans="1:12" x14ac:dyDescent="0.25">
      <c r="A248" s="1" t="s">
        <v>6</v>
      </c>
      <c r="B248" s="1" t="s">
        <v>27</v>
      </c>
      <c r="C248" s="1" t="s">
        <v>22</v>
      </c>
      <c r="D248" s="2">
        <v>42228</v>
      </c>
      <c r="E248" s="1">
        <v>5</v>
      </c>
      <c r="F248" s="4" t="s">
        <v>15</v>
      </c>
      <c r="G248" s="3">
        <v>0.499305555555555</v>
      </c>
      <c r="H248" s="1" t="s">
        <v>19</v>
      </c>
      <c r="I248" s="1">
        <v>1</v>
      </c>
      <c r="J248" s="1">
        <v>0</v>
      </c>
      <c r="K248" s="1">
        <f t="shared" si="3"/>
        <v>1</v>
      </c>
    </row>
    <row r="249" spans="1:12" x14ac:dyDescent="0.25">
      <c r="A249" s="1" t="s">
        <v>6</v>
      </c>
      <c r="B249" s="1" t="s">
        <v>27</v>
      </c>
      <c r="C249" s="1" t="s">
        <v>22</v>
      </c>
      <c r="D249" s="2">
        <v>42228</v>
      </c>
      <c r="E249" s="1">
        <v>5</v>
      </c>
      <c r="F249" s="4" t="s">
        <v>15</v>
      </c>
      <c r="G249" s="3">
        <v>0.499305555555555</v>
      </c>
      <c r="H249" s="1" t="s">
        <v>11</v>
      </c>
      <c r="I249" s="1">
        <v>2</v>
      </c>
      <c r="J249" s="1">
        <v>0</v>
      </c>
      <c r="K249" s="1">
        <f t="shared" si="3"/>
        <v>2</v>
      </c>
    </row>
    <row r="250" spans="1:12" x14ac:dyDescent="0.25">
      <c r="A250" s="1" t="s">
        <v>6</v>
      </c>
      <c r="B250" s="1" t="s">
        <v>27</v>
      </c>
      <c r="C250" s="1" t="s">
        <v>22</v>
      </c>
      <c r="D250" s="2">
        <v>42228</v>
      </c>
      <c r="E250" s="1">
        <v>6</v>
      </c>
      <c r="F250" s="4" t="s">
        <v>15</v>
      </c>
      <c r="G250" s="3">
        <v>0.50624999999999998</v>
      </c>
      <c r="H250" s="1" t="s">
        <v>10</v>
      </c>
      <c r="I250" s="1">
        <v>1</v>
      </c>
      <c r="J250" s="1">
        <v>0</v>
      </c>
      <c r="K250" s="1">
        <f t="shared" si="3"/>
        <v>1</v>
      </c>
      <c r="L250" s="1" t="s">
        <v>30</v>
      </c>
    </row>
    <row r="251" spans="1:12" x14ac:dyDescent="0.25">
      <c r="A251" s="1" t="s">
        <v>6</v>
      </c>
      <c r="B251" s="1" t="s">
        <v>27</v>
      </c>
      <c r="C251" s="1" t="s">
        <v>22</v>
      </c>
      <c r="D251" s="2">
        <v>42228</v>
      </c>
      <c r="E251" s="1">
        <v>6</v>
      </c>
      <c r="F251" s="4" t="s">
        <v>15</v>
      </c>
      <c r="G251" s="3">
        <v>0.50624999999999998</v>
      </c>
      <c r="H251" s="1" t="s">
        <v>18</v>
      </c>
      <c r="I251" s="1">
        <v>3</v>
      </c>
      <c r="J251" s="1">
        <v>0</v>
      </c>
      <c r="K251" s="1">
        <f t="shared" si="3"/>
        <v>3</v>
      </c>
    </row>
    <row r="252" spans="1:12" x14ac:dyDescent="0.25">
      <c r="A252" s="1" t="s">
        <v>6</v>
      </c>
      <c r="B252" s="1" t="s">
        <v>27</v>
      </c>
      <c r="C252" s="1" t="s">
        <v>22</v>
      </c>
      <c r="D252" s="2">
        <v>42228</v>
      </c>
      <c r="E252" s="1">
        <v>6</v>
      </c>
      <c r="F252" s="4" t="s">
        <v>15</v>
      </c>
      <c r="G252" s="3">
        <v>0.50624999999999998</v>
      </c>
      <c r="H252" s="1" t="s">
        <v>12</v>
      </c>
      <c r="I252" s="1">
        <v>1</v>
      </c>
      <c r="J252" s="1">
        <v>0</v>
      </c>
      <c r="K252" s="1">
        <f t="shared" si="3"/>
        <v>1</v>
      </c>
    </row>
    <row r="253" spans="1:12" x14ac:dyDescent="0.25">
      <c r="A253" s="1" t="s">
        <v>6</v>
      </c>
      <c r="B253" s="1" t="s">
        <v>27</v>
      </c>
      <c r="C253" s="1" t="s">
        <v>22</v>
      </c>
      <c r="D253" s="2">
        <v>42228</v>
      </c>
      <c r="E253" s="1">
        <v>6</v>
      </c>
      <c r="F253" s="4" t="s">
        <v>15</v>
      </c>
      <c r="G253" s="3">
        <v>0.50624999999999998</v>
      </c>
      <c r="H253" s="1" t="s">
        <v>31</v>
      </c>
      <c r="I253" s="1">
        <v>1</v>
      </c>
      <c r="J253" s="1">
        <v>0</v>
      </c>
      <c r="K253" s="1">
        <f t="shared" si="3"/>
        <v>1</v>
      </c>
    </row>
    <row r="254" spans="1:12" x14ac:dyDescent="0.25">
      <c r="A254" s="1" t="s">
        <v>6</v>
      </c>
      <c r="B254" s="1" t="s">
        <v>27</v>
      </c>
      <c r="C254" s="1" t="s">
        <v>22</v>
      </c>
      <c r="D254" s="2">
        <v>42228</v>
      </c>
      <c r="E254" s="1">
        <v>7</v>
      </c>
      <c r="F254" s="4" t="s">
        <v>15</v>
      </c>
      <c r="G254" s="3">
        <v>0.51319444444444395</v>
      </c>
      <c r="H254" s="1" t="s">
        <v>31</v>
      </c>
      <c r="I254" s="1">
        <v>1</v>
      </c>
      <c r="J254" s="1">
        <v>0</v>
      </c>
      <c r="K254" s="1">
        <f t="shared" si="3"/>
        <v>1</v>
      </c>
      <c r="L254" s="1" t="s">
        <v>31</v>
      </c>
    </row>
    <row r="255" spans="1:12" x14ac:dyDescent="0.25">
      <c r="A255" s="1" t="s">
        <v>6</v>
      </c>
      <c r="B255" s="1" t="s">
        <v>27</v>
      </c>
      <c r="C255" s="1" t="s">
        <v>22</v>
      </c>
      <c r="D255" s="2">
        <v>42228</v>
      </c>
      <c r="E255" s="1">
        <v>7</v>
      </c>
      <c r="F255" s="4" t="s">
        <v>15</v>
      </c>
      <c r="G255" s="3">
        <v>0.51319444444444395</v>
      </c>
      <c r="H255" s="1" t="s">
        <v>19</v>
      </c>
      <c r="I255" s="1">
        <v>1</v>
      </c>
      <c r="J255" s="1">
        <v>0</v>
      </c>
      <c r="K255" s="1">
        <f t="shared" si="3"/>
        <v>1</v>
      </c>
    </row>
    <row r="256" spans="1:12" x14ac:dyDescent="0.25">
      <c r="A256" s="1" t="s">
        <v>6</v>
      </c>
      <c r="B256" s="1" t="s">
        <v>27</v>
      </c>
      <c r="C256" s="1" t="s">
        <v>22</v>
      </c>
      <c r="D256" s="2">
        <v>42228</v>
      </c>
      <c r="E256" s="1">
        <v>7</v>
      </c>
      <c r="F256" s="4" t="s">
        <v>15</v>
      </c>
      <c r="G256" s="3">
        <v>0.51319444444444395</v>
      </c>
      <c r="H256" s="1" t="s">
        <v>11</v>
      </c>
      <c r="I256" s="1">
        <v>2</v>
      </c>
      <c r="J256" s="1">
        <v>0</v>
      </c>
      <c r="K256" s="1">
        <f t="shared" si="3"/>
        <v>2</v>
      </c>
    </row>
    <row r="257" spans="1:12" x14ac:dyDescent="0.25">
      <c r="A257" s="1" t="s">
        <v>6</v>
      </c>
      <c r="B257" s="1" t="s">
        <v>27</v>
      </c>
      <c r="C257" s="1" t="s">
        <v>22</v>
      </c>
      <c r="D257" s="2">
        <v>42228</v>
      </c>
      <c r="E257" s="1">
        <v>8</v>
      </c>
      <c r="F257" s="4" t="s">
        <v>15</v>
      </c>
      <c r="G257" s="3">
        <v>0.52013888888888904</v>
      </c>
      <c r="H257" s="1" t="s">
        <v>21</v>
      </c>
      <c r="I257" s="1">
        <v>1</v>
      </c>
      <c r="J257" s="1">
        <v>0</v>
      </c>
      <c r="K257" s="1">
        <f t="shared" ref="K257:K320" si="4">I257-J257</f>
        <v>1</v>
      </c>
    </row>
    <row r="258" spans="1:12" x14ac:dyDescent="0.25">
      <c r="A258" s="1" t="s">
        <v>6</v>
      </c>
      <c r="B258" s="1" t="s">
        <v>27</v>
      </c>
      <c r="C258" s="1" t="s">
        <v>22</v>
      </c>
      <c r="D258" s="2">
        <v>42228</v>
      </c>
      <c r="E258" s="1">
        <v>8</v>
      </c>
      <c r="F258" s="4" t="s">
        <v>15</v>
      </c>
      <c r="G258" s="3">
        <v>0.52013888888888904</v>
      </c>
      <c r="H258" s="1" t="s">
        <v>11</v>
      </c>
      <c r="I258" s="1">
        <v>2</v>
      </c>
      <c r="J258" s="1">
        <v>0</v>
      </c>
      <c r="K258" s="1">
        <f t="shared" si="4"/>
        <v>2</v>
      </c>
    </row>
    <row r="259" spans="1:12" x14ac:dyDescent="0.25">
      <c r="A259" s="1" t="s">
        <v>6</v>
      </c>
      <c r="B259" s="1" t="s">
        <v>27</v>
      </c>
      <c r="C259" s="1" t="s">
        <v>22</v>
      </c>
      <c r="D259" s="2">
        <v>42228</v>
      </c>
      <c r="E259" s="1">
        <v>8</v>
      </c>
      <c r="F259" s="4" t="s">
        <v>15</v>
      </c>
      <c r="G259" s="3">
        <v>0.52013888888888904</v>
      </c>
      <c r="H259" s="1" t="s">
        <v>32</v>
      </c>
      <c r="I259" s="1">
        <v>1</v>
      </c>
      <c r="J259" s="1">
        <v>0</v>
      </c>
      <c r="K259" s="1">
        <f t="shared" si="4"/>
        <v>1</v>
      </c>
    </row>
    <row r="260" spans="1:12" x14ac:dyDescent="0.25">
      <c r="A260" s="1" t="s">
        <v>6</v>
      </c>
      <c r="B260" s="1" t="s">
        <v>27</v>
      </c>
      <c r="C260" s="1" t="s">
        <v>22</v>
      </c>
      <c r="D260" s="2">
        <v>42228</v>
      </c>
      <c r="E260" s="1">
        <v>9</v>
      </c>
      <c r="F260" s="4" t="s">
        <v>15</v>
      </c>
      <c r="G260" s="3">
        <v>0.52708333333333302</v>
      </c>
      <c r="H260" s="1" t="s">
        <v>20</v>
      </c>
      <c r="I260" s="1">
        <v>1</v>
      </c>
      <c r="J260" s="1">
        <v>0</v>
      </c>
      <c r="K260" s="1">
        <f t="shared" si="4"/>
        <v>1</v>
      </c>
    </row>
    <row r="261" spans="1:12" x14ac:dyDescent="0.25">
      <c r="A261" s="1" t="s">
        <v>6</v>
      </c>
      <c r="B261" s="1" t="s">
        <v>27</v>
      </c>
      <c r="C261" s="1" t="s">
        <v>22</v>
      </c>
      <c r="D261" s="2">
        <v>42228</v>
      </c>
      <c r="E261" s="1">
        <v>9</v>
      </c>
      <c r="F261" s="4" t="s">
        <v>15</v>
      </c>
      <c r="G261" s="3">
        <v>0.52708333333333302</v>
      </c>
      <c r="H261" s="1" t="s">
        <v>32</v>
      </c>
      <c r="I261" s="1">
        <v>1</v>
      </c>
      <c r="J261" s="1">
        <v>0</v>
      </c>
      <c r="K261" s="1">
        <f t="shared" si="4"/>
        <v>1</v>
      </c>
    </row>
    <row r="262" spans="1:12" x14ac:dyDescent="0.25">
      <c r="A262" s="1" t="s">
        <v>6</v>
      </c>
      <c r="B262" s="1" t="s">
        <v>27</v>
      </c>
      <c r="C262" s="1" t="s">
        <v>22</v>
      </c>
      <c r="D262" s="2">
        <v>42228</v>
      </c>
      <c r="E262" s="1">
        <v>10</v>
      </c>
      <c r="F262" s="4" t="s">
        <v>15</v>
      </c>
      <c r="G262" s="3">
        <v>0.53402777777777799</v>
      </c>
      <c r="H262" s="1" t="s">
        <v>11</v>
      </c>
      <c r="I262" s="1">
        <v>3</v>
      </c>
      <c r="J262" s="1">
        <v>0</v>
      </c>
      <c r="K262" s="1">
        <f t="shared" si="4"/>
        <v>3</v>
      </c>
    </row>
    <row r="263" spans="1:12" x14ac:dyDescent="0.25">
      <c r="D263" s="2"/>
      <c r="F263" s="4"/>
      <c r="G263" s="3"/>
    </row>
    <row r="264" spans="1:12" x14ac:dyDescent="0.25">
      <c r="A264" s="1" t="s">
        <v>6</v>
      </c>
      <c r="B264" s="1" t="s">
        <v>27</v>
      </c>
      <c r="C264" s="1" t="s">
        <v>22</v>
      </c>
      <c r="D264" s="2">
        <v>42228</v>
      </c>
      <c r="E264" s="1">
        <v>11</v>
      </c>
      <c r="F264" s="4" t="s">
        <v>16</v>
      </c>
      <c r="G264" s="3">
        <v>0.63055555555555554</v>
      </c>
      <c r="H264" s="1" t="s">
        <v>31</v>
      </c>
      <c r="I264" s="1">
        <v>1</v>
      </c>
      <c r="J264" s="1">
        <v>0</v>
      </c>
      <c r="K264" s="1">
        <f t="shared" si="4"/>
        <v>1</v>
      </c>
      <c r="L264" s="1" t="s">
        <v>31</v>
      </c>
    </row>
    <row r="265" spans="1:12" x14ac:dyDescent="0.25">
      <c r="A265" s="1" t="s">
        <v>6</v>
      </c>
      <c r="B265" s="1" t="s">
        <v>27</v>
      </c>
      <c r="C265" s="1" t="s">
        <v>22</v>
      </c>
      <c r="D265" s="2">
        <v>42228</v>
      </c>
      <c r="E265" s="1">
        <v>11</v>
      </c>
      <c r="F265" s="4" t="s">
        <v>16</v>
      </c>
      <c r="G265" s="3">
        <v>0.63055555555555554</v>
      </c>
      <c r="H265" s="1" t="s">
        <v>11</v>
      </c>
      <c r="I265" s="1">
        <v>2</v>
      </c>
      <c r="J265" s="1">
        <v>0</v>
      </c>
      <c r="K265" s="1">
        <f t="shared" si="4"/>
        <v>2</v>
      </c>
    </row>
    <row r="266" spans="1:12" x14ac:dyDescent="0.25">
      <c r="A266" s="1" t="s">
        <v>6</v>
      </c>
      <c r="B266" s="1" t="s">
        <v>27</v>
      </c>
      <c r="C266" s="1" t="s">
        <v>22</v>
      </c>
      <c r="D266" s="2">
        <v>42228</v>
      </c>
      <c r="E266" s="1">
        <v>12</v>
      </c>
      <c r="F266" s="4" t="s">
        <v>16</v>
      </c>
      <c r="G266" s="3">
        <v>0.63750000000000007</v>
      </c>
      <c r="H266" s="1" t="s">
        <v>32</v>
      </c>
      <c r="I266" s="1">
        <v>1</v>
      </c>
      <c r="J266" s="1">
        <v>0</v>
      </c>
      <c r="K266" s="1">
        <f t="shared" si="4"/>
        <v>1</v>
      </c>
    </row>
    <row r="267" spans="1:12" x14ac:dyDescent="0.25">
      <c r="A267" s="1" t="s">
        <v>6</v>
      </c>
      <c r="B267" s="1" t="s">
        <v>27</v>
      </c>
      <c r="C267" s="1" t="s">
        <v>22</v>
      </c>
      <c r="D267" s="2">
        <v>42228</v>
      </c>
      <c r="E267" s="1">
        <v>12</v>
      </c>
      <c r="F267" s="4" t="s">
        <v>16</v>
      </c>
      <c r="G267" s="3">
        <v>0.63750000000000007</v>
      </c>
      <c r="H267" s="1" t="s">
        <v>21</v>
      </c>
      <c r="I267" s="1">
        <v>2</v>
      </c>
      <c r="J267" s="1">
        <v>0</v>
      </c>
      <c r="K267" s="1">
        <f t="shared" si="4"/>
        <v>2</v>
      </c>
    </row>
    <row r="268" spans="1:12" x14ac:dyDescent="0.25">
      <c r="A268" s="1" t="s">
        <v>6</v>
      </c>
      <c r="B268" s="1" t="s">
        <v>27</v>
      </c>
      <c r="C268" s="1" t="s">
        <v>22</v>
      </c>
      <c r="D268" s="2">
        <v>42228</v>
      </c>
      <c r="E268" s="1">
        <v>13</v>
      </c>
      <c r="F268" s="4" t="s">
        <v>16</v>
      </c>
      <c r="G268" s="3">
        <v>0.64444444444444449</v>
      </c>
      <c r="H268" s="1">
        <v>0</v>
      </c>
      <c r="I268" s="1">
        <v>0</v>
      </c>
      <c r="J268" s="1">
        <v>0</v>
      </c>
      <c r="K268" s="1">
        <f t="shared" si="4"/>
        <v>0</v>
      </c>
    </row>
    <row r="269" spans="1:12" x14ac:dyDescent="0.25">
      <c r="A269" s="1" t="s">
        <v>6</v>
      </c>
      <c r="B269" s="1" t="s">
        <v>27</v>
      </c>
      <c r="C269" s="1" t="s">
        <v>22</v>
      </c>
      <c r="D269" s="2">
        <v>42228</v>
      </c>
      <c r="E269" s="1">
        <v>14</v>
      </c>
      <c r="F269" s="4" t="s">
        <v>16</v>
      </c>
      <c r="G269" s="3">
        <v>0.65138888888888891</v>
      </c>
      <c r="H269" s="1" t="s">
        <v>11</v>
      </c>
      <c r="I269" s="1">
        <v>2</v>
      </c>
      <c r="J269" s="1">
        <v>0</v>
      </c>
      <c r="K269" s="1">
        <f t="shared" si="4"/>
        <v>2</v>
      </c>
    </row>
    <row r="270" spans="1:12" x14ac:dyDescent="0.25">
      <c r="A270" s="1" t="s">
        <v>6</v>
      </c>
      <c r="B270" s="1" t="s">
        <v>27</v>
      </c>
      <c r="C270" s="1" t="s">
        <v>22</v>
      </c>
      <c r="D270" s="2">
        <v>42228</v>
      </c>
      <c r="E270" s="1">
        <v>14</v>
      </c>
      <c r="F270" s="4" t="s">
        <v>16</v>
      </c>
      <c r="G270" s="3">
        <v>0.65138888888888891</v>
      </c>
      <c r="H270" s="1" t="s">
        <v>21</v>
      </c>
      <c r="I270" s="1">
        <v>1</v>
      </c>
      <c r="J270" s="1">
        <v>0</v>
      </c>
      <c r="K270" s="1">
        <f t="shared" si="4"/>
        <v>1</v>
      </c>
    </row>
    <row r="271" spans="1:12" x14ac:dyDescent="0.25">
      <c r="A271" s="1" t="s">
        <v>6</v>
      </c>
      <c r="B271" s="1" t="s">
        <v>27</v>
      </c>
      <c r="C271" s="1" t="s">
        <v>22</v>
      </c>
      <c r="D271" s="2">
        <v>42228</v>
      </c>
      <c r="E271" s="1">
        <v>15</v>
      </c>
      <c r="F271" s="4" t="s">
        <v>16</v>
      </c>
      <c r="G271" s="3">
        <v>0.65833333333333333</v>
      </c>
      <c r="H271" s="1" t="s">
        <v>33</v>
      </c>
      <c r="I271" s="1">
        <v>1</v>
      </c>
      <c r="J271" s="1">
        <v>0</v>
      </c>
      <c r="K271" s="1">
        <f t="shared" si="4"/>
        <v>1</v>
      </c>
    </row>
    <row r="272" spans="1:12" x14ac:dyDescent="0.25">
      <c r="A272" s="1" t="s">
        <v>6</v>
      </c>
      <c r="B272" s="1" t="s">
        <v>27</v>
      </c>
      <c r="C272" s="1" t="s">
        <v>22</v>
      </c>
      <c r="D272" s="2">
        <v>42228</v>
      </c>
      <c r="E272" s="1">
        <v>15</v>
      </c>
      <c r="F272" s="4" t="s">
        <v>16</v>
      </c>
      <c r="G272" s="3">
        <v>0.65833333333333333</v>
      </c>
      <c r="H272" s="1" t="s">
        <v>31</v>
      </c>
      <c r="I272" s="1">
        <v>1</v>
      </c>
      <c r="J272" s="1">
        <v>0</v>
      </c>
      <c r="K272" s="1">
        <f t="shared" si="4"/>
        <v>1</v>
      </c>
    </row>
    <row r="273" spans="1:11" x14ac:dyDescent="0.25">
      <c r="A273" s="1" t="s">
        <v>6</v>
      </c>
      <c r="B273" s="1" t="s">
        <v>27</v>
      </c>
      <c r="C273" s="1" t="s">
        <v>22</v>
      </c>
      <c r="D273" s="2">
        <v>42228</v>
      </c>
      <c r="E273" s="1">
        <v>16</v>
      </c>
      <c r="F273" s="4" t="s">
        <v>16</v>
      </c>
      <c r="G273" s="3">
        <v>0.66527777777777775</v>
      </c>
      <c r="H273" s="1" t="s">
        <v>18</v>
      </c>
      <c r="I273" s="1">
        <v>1</v>
      </c>
      <c r="J273" s="1">
        <v>0</v>
      </c>
      <c r="K273" s="1">
        <f t="shared" si="4"/>
        <v>1</v>
      </c>
    </row>
    <row r="274" spans="1:11" x14ac:dyDescent="0.25">
      <c r="A274" s="1" t="s">
        <v>6</v>
      </c>
      <c r="B274" s="1" t="s">
        <v>27</v>
      </c>
      <c r="C274" s="1" t="s">
        <v>22</v>
      </c>
      <c r="D274" s="2">
        <v>42228</v>
      </c>
      <c r="E274" s="1">
        <v>16</v>
      </c>
      <c r="F274" s="4" t="s">
        <v>16</v>
      </c>
      <c r="G274" s="3">
        <v>0.66527777777777775</v>
      </c>
      <c r="H274" s="1" t="s">
        <v>11</v>
      </c>
      <c r="I274" s="1">
        <v>3</v>
      </c>
      <c r="J274" s="1">
        <v>0</v>
      </c>
      <c r="K274" s="1">
        <f t="shared" si="4"/>
        <v>3</v>
      </c>
    </row>
    <row r="275" spans="1:11" x14ac:dyDescent="0.25">
      <c r="A275" s="1" t="s">
        <v>6</v>
      </c>
      <c r="B275" s="1" t="s">
        <v>27</v>
      </c>
      <c r="C275" s="1" t="s">
        <v>22</v>
      </c>
      <c r="D275" s="2">
        <v>42228</v>
      </c>
      <c r="E275" s="1">
        <v>17</v>
      </c>
      <c r="F275" s="4" t="s">
        <v>16</v>
      </c>
      <c r="G275" s="3">
        <v>0.67222222222222205</v>
      </c>
      <c r="H275" s="1" t="s">
        <v>11</v>
      </c>
      <c r="I275" s="1">
        <v>2</v>
      </c>
      <c r="J275" s="1">
        <v>0</v>
      </c>
      <c r="K275" s="1">
        <f t="shared" si="4"/>
        <v>2</v>
      </c>
    </row>
    <row r="276" spans="1:11" x14ac:dyDescent="0.25">
      <c r="A276" s="1" t="s">
        <v>6</v>
      </c>
      <c r="B276" s="1" t="s">
        <v>27</v>
      </c>
      <c r="C276" s="1" t="s">
        <v>22</v>
      </c>
      <c r="D276" s="2">
        <v>42228</v>
      </c>
      <c r="E276" s="1">
        <v>17</v>
      </c>
      <c r="F276" s="4" t="s">
        <v>16</v>
      </c>
      <c r="G276" s="3">
        <v>0.67222222222222205</v>
      </c>
      <c r="H276" s="1" t="s">
        <v>18</v>
      </c>
      <c r="I276" s="1">
        <v>1</v>
      </c>
      <c r="J276" s="1">
        <v>0</v>
      </c>
      <c r="K276" s="1">
        <f t="shared" si="4"/>
        <v>1</v>
      </c>
    </row>
    <row r="277" spans="1:11" x14ac:dyDescent="0.25">
      <c r="A277" s="1" t="s">
        <v>6</v>
      </c>
      <c r="B277" s="1" t="s">
        <v>27</v>
      </c>
      <c r="C277" s="1" t="s">
        <v>22</v>
      </c>
      <c r="D277" s="2">
        <v>42228</v>
      </c>
      <c r="E277" s="1">
        <v>18</v>
      </c>
      <c r="F277" s="4" t="s">
        <v>16</v>
      </c>
      <c r="G277" s="3">
        <v>0.67916666666666703</v>
      </c>
      <c r="H277" s="1" t="s">
        <v>18</v>
      </c>
      <c r="I277" s="1">
        <v>4</v>
      </c>
      <c r="J277" s="1">
        <v>0</v>
      </c>
      <c r="K277" s="1">
        <f t="shared" si="4"/>
        <v>4</v>
      </c>
    </row>
    <row r="278" spans="1:11" x14ac:dyDescent="0.25">
      <c r="A278" s="1" t="s">
        <v>6</v>
      </c>
      <c r="B278" s="1" t="s">
        <v>27</v>
      </c>
      <c r="C278" s="1" t="s">
        <v>22</v>
      </c>
      <c r="D278" s="2">
        <v>42228</v>
      </c>
      <c r="E278" s="1">
        <v>19</v>
      </c>
      <c r="F278" s="4" t="s">
        <v>16</v>
      </c>
      <c r="G278" s="3">
        <v>0.68611111111111101</v>
      </c>
      <c r="H278" s="1" t="s">
        <v>21</v>
      </c>
      <c r="I278" s="1">
        <v>1</v>
      </c>
      <c r="J278" s="1">
        <v>0</v>
      </c>
      <c r="K278" s="1">
        <f t="shared" si="4"/>
        <v>1</v>
      </c>
    </row>
    <row r="279" spans="1:11" x14ac:dyDescent="0.25">
      <c r="A279" s="1" t="s">
        <v>6</v>
      </c>
      <c r="B279" s="1" t="s">
        <v>27</v>
      </c>
      <c r="C279" s="1" t="s">
        <v>22</v>
      </c>
      <c r="D279" s="2">
        <v>42228</v>
      </c>
      <c r="E279" s="1">
        <v>19</v>
      </c>
      <c r="F279" s="4" t="s">
        <v>16</v>
      </c>
      <c r="G279" s="3">
        <v>0.68611111111111101</v>
      </c>
      <c r="H279" s="1" t="s">
        <v>11</v>
      </c>
      <c r="I279" s="1">
        <v>1</v>
      </c>
      <c r="J279" s="1">
        <v>0</v>
      </c>
      <c r="K279" s="1">
        <f t="shared" si="4"/>
        <v>1</v>
      </c>
    </row>
    <row r="280" spans="1:11" x14ac:dyDescent="0.25">
      <c r="A280" s="1" t="s">
        <v>6</v>
      </c>
      <c r="B280" s="1" t="s">
        <v>27</v>
      </c>
      <c r="C280" s="1" t="s">
        <v>22</v>
      </c>
      <c r="D280" s="2">
        <v>42228</v>
      </c>
      <c r="E280" s="1">
        <v>19</v>
      </c>
      <c r="F280" s="4" t="s">
        <v>16</v>
      </c>
      <c r="G280" s="3">
        <v>0.68611111111111101</v>
      </c>
      <c r="H280" s="1" t="s">
        <v>31</v>
      </c>
      <c r="I280" s="1">
        <v>1</v>
      </c>
      <c r="J280" s="1">
        <v>0</v>
      </c>
      <c r="K280" s="1">
        <f t="shared" si="4"/>
        <v>1</v>
      </c>
    </row>
    <row r="281" spans="1:11" x14ac:dyDescent="0.25">
      <c r="A281" s="1" t="s">
        <v>6</v>
      </c>
      <c r="B281" s="1" t="s">
        <v>27</v>
      </c>
      <c r="C281" s="1" t="s">
        <v>22</v>
      </c>
      <c r="D281" s="2">
        <v>42228</v>
      </c>
      <c r="E281" s="1">
        <v>20</v>
      </c>
      <c r="F281" s="4" t="s">
        <v>16</v>
      </c>
      <c r="G281" s="3">
        <v>0.69305555555555498</v>
      </c>
      <c r="H281" s="1">
        <v>0</v>
      </c>
      <c r="I281" s="1">
        <v>0</v>
      </c>
      <c r="J281" s="1">
        <v>0</v>
      </c>
      <c r="K281" s="1">
        <f t="shared" si="4"/>
        <v>0</v>
      </c>
    </row>
    <row r="282" spans="1:11" x14ac:dyDescent="0.25">
      <c r="D282" s="2"/>
      <c r="F282" s="4"/>
      <c r="G282" s="3"/>
    </row>
    <row r="283" spans="1:11" x14ac:dyDescent="0.25">
      <c r="A283" s="1" t="s">
        <v>6</v>
      </c>
      <c r="B283" s="1" t="s">
        <v>37</v>
      </c>
      <c r="C283" s="1" t="s">
        <v>17</v>
      </c>
      <c r="D283" s="2">
        <v>42228</v>
      </c>
      <c r="E283" s="1">
        <v>1</v>
      </c>
      <c r="F283" s="4" t="s">
        <v>15</v>
      </c>
      <c r="G283" s="3">
        <v>0.50277777777777777</v>
      </c>
      <c r="H283" s="1" t="s">
        <v>12</v>
      </c>
      <c r="I283" s="1">
        <v>1</v>
      </c>
      <c r="J283" s="1">
        <v>0</v>
      </c>
      <c r="K283" s="1">
        <f t="shared" si="4"/>
        <v>1</v>
      </c>
    </row>
    <row r="284" spans="1:11" x14ac:dyDescent="0.25">
      <c r="A284" s="1" t="s">
        <v>6</v>
      </c>
      <c r="B284" s="1" t="s">
        <v>37</v>
      </c>
      <c r="C284" s="1" t="s">
        <v>17</v>
      </c>
      <c r="D284" s="2">
        <v>42228</v>
      </c>
      <c r="E284" s="1">
        <v>2</v>
      </c>
      <c r="F284" s="4" t="s">
        <v>15</v>
      </c>
      <c r="G284" s="3">
        <v>0.51041666666666663</v>
      </c>
      <c r="H284" s="1">
        <v>0</v>
      </c>
      <c r="I284" s="1">
        <v>0</v>
      </c>
      <c r="J284" s="1">
        <v>0</v>
      </c>
      <c r="K284" s="1">
        <f t="shared" si="4"/>
        <v>0</v>
      </c>
    </row>
    <row r="285" spans="1:11" x14ac:dyDescent="0.25">
      <c r="A285" s="1" t="s">
        <v>6</v>
      </c>
      <c r="B285" s="1" t="s">
        <v>37</v>
      </c>
      <c r="C285" s="1" t="s">
        <v>17</v>
      </c>
      <c r="D285" s="2">
        <v>42228</v>
      </c>
      <c r="E285" s="1">
        <v>3</v>
      </c>
      <c r="F285" s="4" t="s">
        <v>15</v>
      </c>
      <c r="G285" s="3">
        <v>0.51736111111111105</v>
      </c>
      <c r="H285" s="1" t="s">
        <v>31</v>
      </c>
      <c r="I285" s="1">
        <v>1</v>
      </c>
      <c r="J285" s="1">
        <v>0</v>
      </c>
      <c r="K285" s="1">
        <f t="shared" si="4"/>
        <v>1</v>
      </c>
    </row>
    <row r="286" spans="1:11" x14ac:dyDescent="0.25">
      <c r="A286" s="1" t="s">
        <v>6</v>
      </c>
      <c r="B286" s="1" t="s">
        <v>37</v>
      </c>
      <c r="C286" s="1" t="s">
        <v>17</v>
      </c>
      <c r="D286" s="2">
        <v>42228</v>
      </c>
      <c r="E286" s="1">
        <v>3</v>
      </c>
      <c r="F286" s="4" t="s">
        <v>15</v>
      </c>
      <c r="G286" s="3">
        <v>0.51736111111111105</v>
      </c>
      <c r="H286" s="1" t="s">
        <v>38</v>
      </c>
      <c r="I286" s="1">
        <v>1</v>
      </c>
      <c r="J286" s="1">
        <v>0</v>
      </c>
      <c r="K286" s="1">
        <f t="shared" si="4"/>
        <v>1</v>
      </c>
    </row>
    <row r="287" spans="1:11" x14ac:dyDescent="0.25">
      <c r="A287" s="1" t="s">
        <v>6</v>
      </c>
      <c r="B287" s="1" t="s">
        <v>37</v>
      </c>
      <c r="C287" s="1" t="s">
        <v>17</v>
      </c>
      <c r="D287" s="2">
        <v>42228</v>
      </c>
      <c r="E287" s="1">
        <v>4</v>
      </c>
      <c r="F287" s="4" t="s">
        <v>15</v>
      </c>
      <c r="G287" s="3">
        <v>0.52430555555555503</v>
      </c>
      <c r="H287" s="1" t="s">
        <v>11</v>
      </c>
      <c r="I287" s="1">
        <v>1</v>
      </c>
      <c r="J287" s="1">
        <v>0</v>
      </c>
      <c r="K287" s="1">
        <f t="shared" si="4"/>
        <v>1</v>
      </c>
    </row>
    <row r="288" spans="1:11" x14ac:dyDescent="0.25">
      <c r="A288" s="1" t="s">
        <v>6</v>
      </c>
      <c r="B288" s="1" t="s">
        <v>37</v>
      </c>
      <c r="C288" s="1" t="s">
        <v>17</v>
      </c>
      <c r="D288" s="2">
        <v>42228</v>
      </c>
      <c r="E288" s="1">
        <v>4</v>
      </c>
      <c r="F288" s="4" t="s">
        <v>15</v>
      </c>
      <c r="G288" s="3">
        <v>0.52430555555555503</v>
      </c>
      <c r="H288" s="1" t="s">
        <v>12</v>
      </c>
      <c r="I288" s="1">
        <v>1</v>
      </c>
      <c r="J288" s="1">
        <v>0</v>
      </c>
      <c r="K288" s="1">
        <f t="shared" si="4"/>
        <v>1</v>
      </c>
    </row>
    <row r="289" spans="1:12" x14ac:dyDescent="0.25">
      <c r="A289" s="1" t="s">
        <v>6</v>
      </c>
      <c r="B289" s="1" t="s">
        <v>37</v>
      </c>
      <c r="C289" s="1" t="s">
        <v>17</v>
      </c>
      <c r="D289" s="2">
        <v>42228</v>
      </c>
      <c r="E289" s="1">
        <v>5</v>
      </c>
      <c r="F289" s="4" t="s">
        <v>15</v>
      </c>
      <c r="G289" s="3">
        <v>0.53125</v>
      </c>
      <c r="H289" s="1" t="s">
        <v>11</v>
      </c>
      <c r="I289" s="1">
        <v>1</v>
      </c>
      <c r="J289" s="1">
        <v>0</v>
      </c>
      <c r="K289" s="1">
        <f t="shared" si="4"/>
        <v>1</v>
      </c>
    </row>
    <row r="290" spans="1:12" x14ac:dyDescent="0.25">
      <c r="A290" s="1" t="s">
        <v>6</v>
      </c>
      <c r="B290" s="1" t="s">
        <v>37</v>
      </c>
      <c r="C290" s="1" t="s">
        <v>17</v>
      </c>
      <c r="D290" s="2">
        <v>42228</v>
      </c>
      <c r="E290" s="1">
        <v>5</v>
      </c>
      <c r="F290" s="4" t="s">
        <v>15</v>
      </c>
      <c r="G290" s="3">
        <v>0.53125</v>
      </c>
      <c r="H290" s="1" t="s">
        <v>39</v>
      </c>
      <c r="I290" s="1">
        <v>1</v>
      </c>
      <c r="J290" s="1">
        <v>0</v>
      </c>
      <c r="K290" s="1">
        <f t="shared" si="4"/>
        <v>1</v>
      </c>
      <c r="L290" s="1" t="s">
        <v>48</v>
      </c>
    </row>
    <row r="291" spans="1:12" x14ac:dyDescent="0.25">
      <c r="A291" s="1" t="s">
        <v>6</v>
      </c>
      <c r="B291" s="1" t="s">
        <v>37</v>
      </c>
      <c r="C291" s="1" t="s">
        <v>17</v>
      </c>
      <c r="D291" s="2">
        <v>42228</v>
      </c>
      <c r="E291" s="1">
        <v>6</v>
      </c>
      <c r="F291" s="4" t="s">
        <v>15</v>
      </c>
      <c r="G291" s="3">
        <v>0.53888888888888886</v>
      </c>
      <c r="H291" s="1" t="s">
        <v>39</v>
      </c>
      <c r="I291" s="1">
        <v>2</v>
      </c>
      <c r="J291" s="1">
        <v>0</v>
      </c>
      <c r="K291" s="1">
        <f t="shared" si="4"/>
        <v>2</v>
      </c>
      <c r="L291" s="1" t="s">
        <v>48</v>
      </c>
    </row>
    <row r="292" spans="1:12" x14ac:dyDescent="0.25">
      <c r="A292" s="1" t="s">
        <v>6</v>
      </c>
      <c r="B292" s="1" t="s">
        <v>37</v>
      </c>
      <c r="C292" s="1" t="s">
        <v>17</v>
      </c>
      <c r="D292" s="2">
        <v>42228</v>
      </c>
      <c r="E292" s="1">
        <v>6</v>
      </c>
      <c r="F292" s="4" t="s">
        <v>15</v>
      </c>
      <c r="G292" s="3">
        <v>0.53888888888888886</v>
      </c>
      <c r="H292" s="1" t="s">
        <v>31</v>
      </c>
      <c r="I292" s="1">
        <v>1</v>
      </c>
      <c r="J292" s="1">
        <v>1</v>
      </c>
      <c r="K292" s="1">
        <f t="shared" si="4"/>
        <v>0</v>
      </c>
    </row>
    <row r="293" spans="1:12" x14ac:dyDescent="0.25">
      <c r="A293" s="1" t="s">
        <v>6</v>
      </c>
      <c r="B293" s="1" t="s">
        <v>37</v>
      </c>
      <c r="C293" s="1" t="s">
        <v>17</v>
      </c>
      <c r="D293" s="2">
        <v>42228</v>
      </c>
      <c r="E293" s="1">
        <v>6</v>
      </c>
      <c r="F293" s="4" t="s">
        <v>15</v>
      </c>
      <c r="G293" s="3">
        <v>0.53888888888888886</v>
      </c>
      <c r="H293" s="1" t="s">
        <v>11</v>
      </c>
      <c r="I293" s="1">
        <v>1</v>
      </c>
      <c r="J293" s="1">
        <v>0</v>
      </c>
      <c r="K293" s="1">
        <f t="shared" si="4"/>
        <v>1</v>
      </c>
    </row>
    <row r="294" spans="1:12" x14ac:dyDescent="0.25">
      <c r="A294" s="1" t="s">
        <v>6</v>
      </c>
      <c r="B294" s="1" t="s">
        <v>37</v>
      </c>
      <c r="C294" s="1" t="s">
        <v>17</v>
      </c>
      <c r="D294" s="2">
        <v>42228</v>
      </c>
      <c r="E294" s="1">
        <v>7</v>
      </c>
      <c r="F294" s="4" t="s">
        <v>15</v>
      </c>
      <c r="G294" s="3">
        <v>0.54583333333333328</v>
      </c>
      <c r="H294" s="1" t="s">
        <v>21</v>
      </c>
      <c r="I294" s="1">
        <v>2</v>
      </c>
      <c r="J294" s="1">
        <v>0</v>
      </c>
      <c r="K294" s="1">
        <f t="shared" si="4"/>
        <v>2</v>
      </c>
    </row>
    <row r="295" spans="1:12" x14ac:dyDescent="0.25">
      <c r="A295" s="1" t="s">
        <v>6</v>
      </c>
      <c r="B295" s="1" t="s">
        <v>37</v>
      </c>
      <c r="C295" s="1" t="s">
        <v>17</v>
      </c>
      <c r="D295" s="2">
        <v>42228</v>
      </c>
      <c r="E295" s="1">
        <v>7</v>
      </c>
      <c r="F295" s="4" t="s">
        <v>15</v>
      </c>
      <c r="G295" s="3">
        <v>0.54583333333333328</v>
      </c>
      <c r="H295" s="1" t="s">
        <v>39</v>
      </c>
      <c r="I295" s="1">
        <v>2</v>
      </c>
      <c r="J295" s="1">
        <v>0</v>
      </c>
      <c r="K295" s="1">
        <f t="shared" si="4"/>
        <v>2</v>
      </c>
      <c r="L295" s="1" t="s">
        <v>48</v>
      </c>
    </row>
    <row r="296" spans="1:12" x14ac:dyDescent="0.25">
      <c r="A296" s="1" t="s">
        <v>6</v>
      </c>
      <c r="B296" s="1" t="s">
        <v>37</v>
      </c>
      <c r="C296" s="1" t="s">
        <v>17</v>
      </c>
      <c r="D296" s="2">
        <v>42228</v>
      </c>
      <c r="E296" s="1">
        <v>7</v>
      </c>
      <c r="F296" s="4" t="s">
        <v>15</v>
      </c>
      <c r="G296" s="3">
        <v>0.54583333333333328</v>
      </c>
      <c r="H296" s="1" t="s">
        <v>20</v>
      </c>
      <c r="I296" s="1">
        <v>1</v>
      </c>
      <c r="J296" s="1">
        <v>0</v>
      </c>
      <c r="K296" s="1">
        <f t="shared" si="4"/>
        <v>1</v>
      </c>
    </row>
    <row r="297" spans="1:12" x14ac:dyDescent="0.25">
      <c r="A297" s="1" t="s">
        <v>6</v>
      </c>
      <c r="B297" s="1" t="s">
        <v>37</v>
      </c>
      <c r="C297" s="1" t="s">
        <v>17</v>
      </c>
      <c r="D297" s="2">
        <v>42228</v>
      </c>
      <c r="E297" s="1">
        <v>7</v>
      </c>
      <c r="F297" s="4" t="s">
        <v>15</v>
      </c>
      <c r="G297" s="3">
        <v>0.54583333333333328</v>
      </c>
      <c r="H297" s="1" t="s">
        <v>11</v>
      </c>
      <c r="I297" s="1">
        <v>3</v>
      </c>
      <c r="J297" s="1">
        <v>0</v>
      </c>
      <c r="K297" s="1">
        <f t="shared" si="4"/>
        <v>3</v>
      </c>
    </row>
    <row r="298" spans="1:12" x14ac:dyDescent="0.25">
      <c r="A298" s="1" t="s">
        <v>6</v>
      </c>
      <c r="B298" s="1" t="s">
        <v>37</v>
      </c>
      <c r="C298" s="1" t="s">
        <v>17</v>
      </c>
      <c r="D298" s="2">
        <v>42228</v>
      </c>
      <c r="E298" s="1">
        <v>7</v>
      </c>
      <c r="F298" s="4" t="s">
        <v>15</v>
      </c>
      <c r="G298" s="3">
        <v>0.54583333333333328</v>
      </c>
      <c r="H298" s="1" t="s">
        <v>12</v>
      </c>
      <c r="I298" s="1">
        <v>2</v>
      </c>
      <c r="J298" s="1">
        <v>1</v>
      </c>
      <c r="K298" s="1">
        <f t="shared" si="4"/>
        <v>1</v>
      </c>
    </row>
    <row r="299" spans="1:12" x14ac:dyDescent="0.25">
      <c r="A299" s="1" t="s">
        <v>6</v>
      </c>
      <c r="B299" s="1" t="s">
        <v>37</v>
      </c>
      <c r="C299" s="1" t="s">
        <v>17</v>
      </c>
      <c r="D299" s="2">
        <v>42228</v>
      </c>
      <c r="E299" s="1">
        <v>8</v>
      </c>
      <c r="F299" s="4" t="s">
        <v>15</v>
      </c>
      <c r="G299" s="3">
        <v>0.55277777777777781</v>
      </c>
      <c r="H299" s="1" t="s">
        <v>12</v>
      </c>
      <c r="I299" s="1">
        <v>3</v>
      </c>
      <c r="J299" s="1">
        <v>1</v>
      </c>
      <c r="K299" s="1">
        <f t="shared" si="4"/>
        <v>2</v>
      </c>
    </row>
    <row r="300" spans="1:12" x14ac:dyDescent="0.25">
      <c r="A300" s="1" t="s">
        <v>6</v>
      </c>
      <c r="B300" s="1" t="s">
        <v>37</v>
      </c>
      <c r="C300" s="1" t="s">
        <v>17</v>
      </c>
      <c r="D300" s="2">
        <v>42228</v>
      </c>
      <c r="E300" s="1">
        <v>8</v>
      </c>
      <c r="F300" s="4" t="s">
        <v>15</v>
      </c>
      <c r="G300" s="3">
        <v>0.55277777777777781</v>
      </c>
      <c r="H300" s="1" t="s">
        <v>39</v>
      </c>
      <c r="I300" s="1">
        <v>1</v>
      </c>
      <c r="J300" s="1">
        <v>0</v>
      </c>
      <c r="K300" s="1">
        <f t="shared" si="4"/>
        <v>1</v>
      </c>
      <c r="L300" s="1" t="s">
        <v>48</v>
      </c>
    </row>
    <row r="301" spans="1:12" x14ac:dyDescent="0.25">
      <c r="A301" s="1" t="s">
        <v>6</v>
      </c>
      <c r="B301" s="1" t="s">
        <v>37</v>
      </c>
      <c r="C301" s="1" t="s">
        <v>17</v>
      </c>
      <c r="D301" s="2">
        <v>42228</v>
      </c>
      <c r="E301" s="1">
        <v>8</v>
      </c>
      <c r="F301" s="4" t="s">
        <v>15</v>
      </c>
      <c r="G301" s="3">
        <v>0.55277777777777781</v>
      </c>
      <c r="H301" s="1" t="s">
        <v>18</v>
      </c>
      <c r="I301" s="1">
        <v>1</v>
      </c>
      <c r="J301" s="1">
        <v>0</v>
      </c>
      <c r="K301" s="1">
        <f t="shared" si="4"/>
        <v>1</v>
      </c>
    </row>
    <row r="302" spans="1:12" x14ac:dyDescent="0.25">
      <c r="A302" s="1" t="s">
        <v>6</v>
      </c>
      <c r="B302" s="1" t="s">
        <v>37</v>
      </c>
      <c r="C302" s="1" t="s">
        <v>17</v>
      </c>
      <c r="D302" s="2">
        <v>42228</v>
      </c>
      <c r="E302" s="1">
        <v>8</v>
      </c>
      <c r="F302" s="4" t="s">
        <v>15</v>
      </c>
      <c r="G302" s="3">
        <v>0.55277777777777781</v>
      </c>
      <c r="H302" s="1" t="s">
        <v>11</v>
      </c>
      <c r="I302" s="1">
        <v>4</v>
      </c>
      <c r="J302" s="1">
        <v>2</v>
      </c>
      <c r="K302" s="1">
        <f t="shared" si="4"/>
        <v>2</v>
      </c>
    </row>
    <row r="303" spans="1:12" x14ac:dyDescent="0.25">
      <c r="A303" s="1" t="s">
        <v>6</v>
      </c>
      <c r="B303" s="1" t="s">
        <v>37</v>
      </c>
      <c r="C303" s="1" t="s">
        <v>17</v>
      </c>
      <c r="D303" s="2">
        <v>42228</v>
      </c>
      <c r="E303" s="1">
        <v>8</v>
      </c>
      <c r="F303" s="4" t="s">
        <v>15</v>
      </c>
      <c r="G303" s="3">
        <v>0.55277777777777781</v>
      </c>
      <c r="H303" s="1" t="s">
        <v>21</v>
      </c>
      <c r="I303" s="1">
        <v>1</v>
      </c>
      <c r="J303" s="1">
        <v>0</v>
      </c>
      <c r="K303" s="1">
        <f t="shared" si="4"/>
        <v>1</v>
      </c>
    </row>
    <row r="304" spans="1:12" x14ac:dyDescent="0.25">
      <c r="A304" s="1" t="s">
        <v>6</v>
      </c>
      <c r="B304" s="1" t="s">
        <v>37</v>
      </c>
      <c r="C304" s="1" t="s">
        <v>17</v>
      </c>
      <c r="D304" s="2">
        <v>42228</v>
      </c>
      <c r="E304" s="1">
        <v>9</v>
      </c>
      <c r="F304" s="4" t="s">
        <v>15</v>
      </c>
      <c r="G304" s="3">
        <v>0.55972222222222223</v>
      </c>
      <c r="H304" s="1" t="s">
        <v>39</v>
      </c>
      <c r="I304" s="1">
        <v>1</v>
      </c>
      <c r="J304" s="1">
        <v>0</v>
      </c>
      <c r="K304" s="1">
        <f t="shared" si="4"/>
        <v>1</v>
      </c>
      <c r="L304" s="1" t="s">
        <v>48</v>
      </c>
    </row>
    <row r="305" spans="1:12" x14ac:dyDescent="0.25">
      <c r="A305" s="1" t="s">
        <v>6</v>
      </c>
      <c r="B305" s="1" t="s">
        <v>37</v>
      </c>
      <c r="C305" s="1" t="s">
        <v>17</v>
      </c>
      <c r="D305" s="2">
        <v>42228</v>
      </c>
      <c r="E305" s="1">
        <v>9</v>
      </c>
      <c r="F305" s="4" t="s">
        <v>15</v>
      </c>
      <c r="G305" s="3">
        <v>0.55972222222222223</v>
      </c>
      <c r="H305" s="1" t="s">
        <v>21</v>
      </c>
      <c r="I305" s="1">
        <v>1</v>
      </c>
      <c r="J305" s="1">
        <v>0</v>
      </c>
      <c r="K305" s="1">
        <f t="shared" si="4"/>
        <v>1</v>
      </c>
    </row>
    <row r="306" spans="1:12" x14ac:dyDescent="0.25">
      <c r="A306" s="1" t="s">
        <v>6</v>
      </c>
      <c r="B306" s="1" t="s">
        <v>37</v>
      </c>
      <c r="C306" s="1" t="s">
        <v>17</v>
      </c>
      <c r="D306" s="2">
        <v>42228</v>
      </c>
      <c r="E306" s="1">
        <v>9</v>
      </c>
      <c r="F306" s="4" t="s">
        <v>15</v>
      </c>
      <c r="G306" s="3">
        <v>0.55972222222222223</v>
      </c>
      <c r="H306" s="1" t="s">
        <v>20</v>
      </c>
      <c r="I306" s="1">
        <v>1</v>
      </c>
      <c r="J306" s="1">
        <v>0</v>
      </c>
      <c r="K306" s="1">
        <f t="shared" si="4"/>
        <v>1</v>
      </c>
    </row>
    <row r="307" spans="1:12" x14ac:dyDescent="0.25">
      <c r="A307" s="1" t="s">
        <v>6</v>
      </c>
      <c r="B307" s="1" t="s">
        <v>37</v>
      </c>
      <c r="C307" s="1" t="s">
        <v>17</v>
      </c>
      <c r="D307" s="2">
        <v>42228</v>
      </c>
      <c r="E307" s="1">
        <v>10</v>
      </c>
      <c r="F307" s="4" t="s">
        <v>15</v>
      </c>
      <c r="G307" s="3">
        <v>0.56736111111111109</v>
      </c>
      <c r="H307" s="1" t="s">
        <v>18</v>
      </c>
      <c r="I307" s="1">
        <v>1</v>
      </c>
      <c r="J307" s="1">
        <v>0</v>
      </c>
      <c r="K307" s="1">
        <f t="shared" si="4"/>
        <v>1</v>
      </c>
    </row>
    <row r="308" spans="1:12" x14ac:dyDescent="0.25">
      <c r="D308" s="2"/>
      <c r="F308" s="4"/>
      <c r="G308" s="3"/>
    </row>
    <row r="309" spans="1:12" x14ac:dyDescent="0.25">
      <c r="A309" s="1" t="s">
        <v>6</v>
      </c>
      <c r="B309" s="1" t="s">
        <v>37</v>
      </c>
      <c r="C309" s="1" t="s">
        <v>17</v>
      </c>
      <c r="D309" s="2">
        <v>42228</v>
      </c>
      <c r="E309" s="1">
        <v>11</v>
      </c>
      <c r="F309" s="4" t="s">
        <v>16</v>
      </c>
      <c r="G309" s="3">
        <v>0.66666666666666663</v>
      </c>
      <c r="H309" s="1" t="s">
        <v>18</v>
      </c>
      <c r="I309" s="1">
        <v>4</v>
      </c>
      <c r="J309" s="1">
        <v>0</v>
      </c>
      <c r="K309" s="1">
        <f t="shared" si="4"/>
        <v>4</v>
      </c>
    </row>
    <row r="310" spans="1:12" x14ac:dyDescent="0.25">
      <c r="A310" s="1" t="s">
        <v>6</v>
      </c>
      <c r="B310" s="1" t="s">
        <v>37</v>
      </c>
      <c r="C310" s="1" t="s">
        <v>17</v>
      </c>
      <c r="D310" s="2">
        <v>42228</v>
      </c>
      <c r="E310" s="1">
        <v>12</v>
      </c>
      <c r="F310" s="4" t="s">
        <v>16</v>
      </c>
      <c r="G310" s="3">
        <v>0.67361111111111116</v>
      </c>
      <c r="H310" s="1" t="s">
        <v>11</v>
      </c>
      <c r="I310" s="1">
        <v>1</v>
      </c>
      <c r="J310" s="1">
        <v>0</v>
      </c>
      <c r="K310" s="1">
        <f t="shared" si="4"/>
        <v>1</v>
      </c>
    </row>
    <row r="311" spans="1:12" x14ac:dyDescent="0.25">
      <c r="A311" s="1" t="s">
        <v>6</v>
      </c>
      <c r="B311" s="1" t="s">
        <v>37</v>
      </c>
      <c r="C311" s="1" t="s">
        <v>17</v>
      </c>
      <c r="D311" s="2">
        <v>42228</v>
      </c>
      <c r="E311" s="1">
        <v>12</v>
      </c>
      <c r="F311" s="4" t="s">
        <v>16</v>
      </c>
      <c r="G311" s="3">
        <v>0.67361111111111116</v>
      </c>
      <c r="H311" s="1" t="s">
        <v>18</v>
      </c>
      <c r="I311" s="1">
        <v>1</v>
      </c>
      <c r="J311" s="1">
        <v>0</v>
      </c>
      <c r="K311" s="1">
        <f t="shared" si="4"/>
        <v>1</v>
      </c>
    </row>
    <row r="312" spans="1:12" x14ac:dyDescent="0.25">
      <c r="A312" s="1" t="s">
        <v>6</v>
      </c>
      <c r="B312" s="1" t="s">
        <v>37</v>
      </c>
      <c r="C312" s="1" t="s">
        <v>17</v>
      </c>
      <c r="D312" s="2">
        <v>42228</v>
      </c>
      <c r="E312" s="1">
        <v>12</v>
      </c>
      <c r="F312" s="4" t="s">
        <v>16</v>
      </c>
      <c r="G312" s="3">
        <v>0.67361111111111116</v>
      </c>
      <c r="H312" s="1" t="s">
        <v>20</v>
      </c>
      <c r="I312" s="1">
        <v>2</v>
      </c>
      <c r="J312" s="1">
        <v>0</v>
      </c>
      <c r="K312" s="1">
        <f t="shared" si="4"/>
        <v>2</v>
      </c>
    </row>
    <row r="313" spans="1:12" x14ac:dyDescent="0.25">
      <c r="A313" s="1" t="s">
        <v>6</v>
      </c>
      <c r="B313" s="1" t="s">
        <v>37</v>
      </c>
      <c r="C313" s="1" t="s">
        <v>17</v>
      </c>
      <c r="D313" s="2">
        <v>42228</v>
      </c>
      <c r="E313" s="1">
        <v>13</v>
      </c>
      <c r="F313" s="4" t="s">
        <v>16</v>
      </c>
      <c r="G313" s="3">
        <v>0.68125000000000002</v>
      </c>
      <c r="H313" s="1" t="s">
        <v>39</v>
      </c>
      <c r="I313" s="1">
        <v>2</v>
      </c>
      <c r="J313" s="1">
        <v>0</v>
      </c>
      <c r="K313" s="1">
        <f t="shared" si="4"/>
        <v>2</v>
      </c>
      <c r="L313" s="1" t="s">
        <v>48</v>
      </c>
    </row>
    <row r="314" spans="1:12" x14ac:dyDescent="0.25">
      <c r="A314" s="1" t="s">
        <v>6</v>
      </c>
      <c r="B314" s="1" t="s">
        <v>37</v>
      </c>
      <c r="C314" s="1" t="s">
        <v>17</v>
      </c>
      <c r="D314" s="2">
        <v>42228</v>
      </c>
      <c r="E314" s="1">
        <v>13</v>
      </c>
      <c r="F314" s="4" t="s">
        <v>16</v>
      </c>
      <c r="G314" s="3">
        <v>0.68125000000000002</v>
      </c>
      <c r="H314" s="1" t="s">
        <v>11</v>
      </c>
      <c r="I314" s="1">
        <v>1</v>
      </c>
      <c r="J314" s="1">
        <v>0</v>
      </c>
      <c r="K314" s="1">
        <f t="shared" si="4"/>
        <v>1</v>
      </c>
    </row>
    <row r="315" spans="1:12" x14ac:dyDescent="0.25">
      <c r="A315" s="1" t="s">
        <v>6</v>
      </c>
      <c r="B315" s="1" t="s">
        <v>37</v>
      </c>
      <c r="C315" s="1" t="s">
        <v>17</v>
      </c>
      <c r="D315" s="2">
        <v>42228</v>
      </c>
      <c r="E315" s="1">
        <v>14</v>
      </c>
      <c r="F315" s="4" t="s">
        <v>16</v>
      </c>
      <c r="G315" s="3">
        <v>0.68819444444444444</v>
      </c>
      <c r="H315" s="1" t="s">
        <v>18</v>
      </c>
      <c r="I315" s="1">
        <v>1</v>
      </c>
      <c r="J315" s="1">
        <v>0</v>
      </c>
      <c r="K315" s="1">
        <f t="shared" si="4"/>
        <v>1</v>
      </c>
    </row>
    <row r="316" spans="1:12" x14ac:dyDescent="0.25">
      <c r="A316" s="1" t="s">
        <v>6</v>
      </c>
      <c r="B316" s="1" t="s">
        <v>37</v>
      </c>
      <c r="C316" s="1" t="s">
        <v>17</v>
      </c>
      <c r="D316" s="2">
        <v>42228</v>
      </c>
      <c r="E316" s="1">
        <v>14</v>
      </c>
      <c r="F316" s="4" t="s">
        <v>16</v>
      </c>
      <c r="G316" s="3">
        <v>0.68819444444444444</v>
      </c>
      <c r="H316" s="1" t="s">
        <v>39</v>
      </c>
      <c r="I316" s="1">
        <v>1</v>
      </c>
      <c r="J316" s="1">
        <v>0</v>
      </c>
      <c r="K316" s="1">
        <f t="shared" si="4"/>
        <v>1</v>
      </c>
      <c r="L316" s="1" t="s">
        <v>48</v>
      </c>
    </row>
    <row r="317" spans="1:12" x14ac:dyDescent="0.25">
      <c r="A317" s="1" t="s">
        <v>6</v>
      </c>
      <c r="B317" s="1" t="s">
        <v>37</v>
      </c>
      <c r="C317" s="1" t="s">
        <v>17</v>
      </c>
      <c r="D317" s="2">
        <v>42228</v>
      </c>
      <c r="E317" s="1">
        <v>14</v>
      </c>
      <c r="F317" s="4" t="s">
        <v>16</v>
      </c>
      <c r="G317" s="3">
        <v>0.68819444444444444</v>
      </c>
      <c r="H317" s="1" t="s">
        <v>11</v>
      </c>
      <c r="I317" s="1">
        <v>4</v>
      </c>
      <c r="J317" s="1">
        <v>0</v>
      </c>
      <c r="K317" s="1">
        <f t="shared" si="4"/>
        <v>4</v>
      </c>
    </row>
    <row r="318" spans="1:12" x14ac:dyDescent="0.25">
      <c r="A318" s="1" t="s">
        <v>6</v>
      </c>
      <c r="B318" s="1" t="s">
        <v>37</v>
      </c>
      <c r="C318" s="1" t="s">
        <v>17</v>
      </c>
      <c r="D318" s="2">
        <v>42228</v>
      </c>
      <c r="E318" s="1">
        <v>15</v>
      </c>
      <c r="F318" s="4" t="s">
        <v>16</v>
      </c>
      <c r="G318" s="3">
        <v>0.69513888888888886</v>
      </c>
      <c r="H318" s="1" t="s">
        <v>39</v>
      </c>
      <c r="I318" s="1">
        <v>1</v>
      </c>
      <c r="J318" s="1">
        <v>0</v>
      </c>
      <c r="K318" s="1">
        <f t="shared" si="4"/>
        <v>1</v>
      </c>
      <c r="L318" s="1" t="s">
        <v>48</v>
      </c>
    </row>
    <row r="319" spans="1:12" x14ac:dyDescent="0.25">
      <c r="A319" s="1" t="s">
        <v>6</v>
      </c>
      <c r="B319" s="1" t="s">
        <v>37</v>
      </c>
      <c r="C319" s="1" t="s">
        <v>17</v>
      </c>
      <c r="D319" s="2">
        <v>42228</v>
      </c>
      <c r="E319" s="1">
        <v>15</v>
      </c>
      <c r="F319" s="4" t="s">
        <v>16</v>
      </c>
      <c r="G319" s="3">
        <v>0.69513888888888886</v>
      </c>
      <c r="H319" s="1" t="s">
        <v>20</v>
      </c>
      <c r="I319" s="1">
        <v>1</v>
      </c>
      <c r="J319" s="1">
        <v>1</v>
      </c>
      <c r="K319" s="1">
        <f t="shared" si="4"/>
        <v>0</v>
      </c>
    </row>
    <row r="320" spans="1:12" x14ac:dyDescent="0.25">
      <c r="A320" s="1" t="s">
        <v>6</v>
      </c>
      <c r="B320" s="1" t="s">
        <v>37</v>
      </c>
      <c r="C320" s="1" t="s">
        <v>17</v>
      </c>
      <c r="D320" s="2">
        <v>42228</v>
      </c>
      <c r="E320" s="1">
        <v>15</v>
      </c>
      <c r="F320" s="4" t="s">
        <v>16</v>
      </c>
      <c r="G320" s="3">
        <v>0.69513888888888886</v>
      </c>
      <c r="H320" s="1" t="s">
        <v>11</v>
      </c>
      <c r="I320" s="1">
        <v>1</v>
      </c>
      <c r="J320" s="1">
        <v>0</v>
      </c>
      <c r="K320" s="1">
        <f t="shared" si="4"/>
        <v>1</v>
      </c>
    </row>
    <row r="321" spans="1:12" x14ac:dyDescent="0.25">
      <c r="A321" s="1" t="s">
        <v>6</v>
      </c>
      <c r="B321" s="1" t="s">
        <v>37</v>
      </c>
      <c r="C321" s="1" t="s">
        <v>17</v>
      </c>
      <c r="D321" s="2">
        <v>42228</v>
      </c>
      <c r="E321" s="1">
        <v>16</v>
      </c>
      <c r="F321" s="4" t="s">
        <v>16</v>
      </c>
      <c r="G321" s="3">
        <v>0.70208333333333339</v>
      </c>
      <c r="H321" s="1" t="s">
        <v>20</v>
      </c>
      <c r="I321" s="1">
        <v>2</v>
      </c>
      <c r="J321" s="1">
        <v>1</v>
      </c>
      <c r="K321" s="1">
        <f t="shared" ref="K321:K386" si="5">I321-J321</f>
        <v>1</v>
      </c>
    </row>
    <row r="322" spans="1:12" x14ac:dyDescent="0.25">
      <c r="A322" s="1" t="s">
        <v>6</v>
      </c>
      <c r="B322" s="1" t="s">
        <v>37</v>
      </c>
      <c r="C322" s="1" t="s">
        <v>17</v>
      </c>
      <c r="D322" s="2">
        <v>42228</v>
      </c>
      <c r="E322" s="1">
        <v>16</v>
      </c>
      <c r="F322" s="4" t="s">
        <v>16</v>
      </c>
      <c r="G322" s="3">
        <v>0.70208333333333339</v>
      </c>
      <c r="H322" s="1" t="s">
        <v>21</v>
      </c>
      <c r="I322" s="1">
        <v>1</v>
      </c>
      <c r="J322" s="1">
        <v>1</v>
      </c>
      <c r="K322" s="1">
        <f t="shared" si="5"/>
        <v>0</v>
      </c>
    </row>
    <row r="323" spans="1:12" x14ac:dyDescent="0.25">
      <c r="A323" s="1" t="s">
        <v>6</v>
      </c>
      <c r="B323" s="1" t="s">
        <v>37</v>
      </c>
      <c r="C323" s="1" t="s">
        <v>17</v>
      </c>
      <c r="D323" s="2">
        <v>42228</v>
      </c>
      <c r="E323" s="1">
        <v>16</v>
      </c>
      <c r="F323" s="4" t="s">
        <v>16</v>
      </c>
      <c r="G323" s="3">
        <v>0.70208333333333339</v>
      </c>
      <c r="H323" s="1" t="s">
        <v>12</v>
      </c>
      <c r="I323" s="1">
        <v>1</v>
      </c>
      <c r="J323" s="1">
        <v>0</v>
      </c>
      <c r="K323" s="1">
        <f t="shared" si="5"/>
        <v>1</v>
      </c>
    </row>
    <row r="324" spans="1:12" x14ac:dyDescent="0.25">
      <c r="A324" s="1" t="s">
        <v>6</v>
      </c>
      <c r="B324" s="1" t="s">
        <v>37</v>
      </c>
      <c r="C324" s="1" t="s">
        <v>17</v>
      </c>
      <c r="D324" s="2">
        <v>42228</v>
      </c>
      <c r="E324" s="1">
        <v>16</v>
      </c>
      <c r="F324" s="4" t="s">
        <v>16</v>
      </c>
      <c r="G324" s="3">
        <v>0.70208333333333339</v>
      </c>
      <c r="H324" s="1" t="s">
        <v>11</v>
      </c>
      <c r="I324" s="1">
        <v>3</v>
      </c>
      <c r="J324" s="1">
        <v>2</v>
      </c>
      <c r="K324" s="1">
        <f t="shared" si="5"/>
        <v>1</v>
      </c>
    </row>
    <row r="325" spans="1:12" x14ac:dyDescent="0.25">
      <c r="A325" s="1" t="s">
        <v>6</v>
      </c>
      <c r="B325" s="1" t="s">
        <v>37</v>
      </c>
      <c r="C325" s="1" t="s">
        <v>17</v>
      </c>
      <c r="D325" s="2">
        <v>42228</v>
      </c>
      <c r="E325" s="1">
        <v>17</v>
      </c>
      <c r="F325" s="4" t="s">
        <v>16</v>
      </c>
      <c r="G325" s="3">
        <v>0.70972222222222225</v>
      </c>
      <c r="H325" s="1" t="s">
        <v>20</v>
      </c>
      <c r="I325" s="1">
        <v>2</v>
      </c>
      <c r="J325" s="1">
        <v>0</v>
      </c>
      <c r="K325" s="1">
        <f t="shared" si="5"/>
        <v>2</v>
      </c>
    </row>
    <row r="326" spans="1:12" x14ac:dyDescent="0.25">
      <c r="A326" s="1" t="s">
        <v>6</v>
      </c>
      <c r="B326" s="1" t="s">
        <v>37</v>
      </c>
      <c r="C326" s="1" t="s">
        <v>17</v>
      </c>
      <c r="D326" s="2">
        <v>42228</v>
      </c>
      <c r="E326" s="1">
        <v>17</v>
      </c>
      <c r="F326" s="4" t="s">
        <v>16</v>
      </c>
      <c r="G326" s="3">
        <v>0.70972222222222225</v>
      </c>
      <c r="H326" s="1" t="s">
        <v>21</v>
      </c>
      <c r="I326" s="1">
        <v>2</v>
      </c>
      <c r="J326" s="1">
        <v>0</v>
      </c>
      <c r="K326" s="1">
        <f t="shared" si="5"/>
        <v>2</v>
      </c>
    </row>
    <row r="327" spans="1:12" x14ac:dyDescent="0.25">
      <c r="A327" s="1" t="s">
        <v>6</v>
      </c>
      <c r="B327" s="1" t="s">
        <v>37</v>
      </c>
      <c r="C327" s="1" t="s">
        <v>17</v>
      </c>
      <c r="D327" s="2">
        <v>42228</v>
      </c>
      <c r="E327" s="1">
        <v>17</v>
      </c>
      <c r="F327" s="4" t="s">
        <v>16</v>
      </c>
      <c r="G327" s="3">
        <v>0.70972222222222225</v>
      </c>
      <c r="H327" s="1" t="s">
        <v>12</v>
      </c>
      <c r="I327" s="1">
        <v>1</v>
      </c>
      <c r="J327" s="1">
        <v>0</v>
      </c>
      <c r="K327" s="1">
        <f t="shared" si="5"/>
        <v>1</v>
      </c>
    </row>
    <row r="328" spans="1:12" x14ac:dyDescent="0.25">
      <c r="A328" s="1" t="s">
        <v>6</v>
      </c>
      <c r="B328" s="1" t="s">
        <v>37</v>
      </c>
      <c r="C328" s="1" t="s">
        <v>17</v>
      </c>
      <c r="D328" s="2">
        <v>42228</v>
      </c>
      <c r="E328" s="1">
        <v>17</v>
      </c>
      <c r="F328" s="4" t="s">
        <v>16</v>
      </c>
      <c r="G328" s="3">
        <v>0.70972222222222225</v>
      </c>
      <c r="H328" s="1" t="s">
        <v>11</v>
      </c>
      <c r="I328" s="1">
        <v>3</v>
      </c>
      <c r="J328" s="1">
        <v>1</v>
      </c>
      <c r="K328" s="1">
        <f t="shared" si="5"/>
        <v>2</v>
      </c>
    </row>
    <row r="329" spans="1:12" x14ac:dyDescent="0.25">
      <c r="A329" s="1" t="s">
        <v>6</v>
      </c>
      <c r="B329" s="1" t="s">
        <v>37</v>
      </c>
      <c r="C329" s="1" t="s">
        <v>17</v>
      </c>
      <c r="D329" s="2">
        <v>42228</v>
      </c>
      <c r="E329" s="1">
        <v>18</v>
      </c>
      <c r="F329" s="4" t="s">
        <v>16</v>
      </c>
      <c r="G329" s="3">
        <v>0.71666666666666667</v>
      </c>
      <c r="H329" s="1" t="s">
        <v>20</v>
      </c>
      <c r="I329" s="1">
        <v>2</v>
      </c>
      <c r="J329" s="1">
        <v>0</v>
      </c>
      <c r="K329" s="1">
        <f t="shared" si="5"/>
        <v>2</v>
      </c>
    </row>
    <row r="330" spans="1:12" x14ac:dyDescent="0.25">
      <c r="A330" s="1" t="s">
        <v>6</v>
      </c>
      <c r="B330" s="1" t="s">
        <v>37</v>
      </c>
      <c r="C330" s="1" t="s">
        <v>17</v>
      </c>
      <c r="D330" s="2">
        <v>42228</v>
      </c>
      <c r="E330" s="1">
        <v>18</v>
      </c>
      <c r="F330" s="4" t="s">
        <v>16</v>
      </c>
      <c r="G330" s="3">
        <v>0.71666666666666667</v>
      </c>
      <c r="H330" s="1" t="s">
        <v>39</v>
      </c>
      <c r="I330" s="1">
        <v>1</v>
      </c>
      <c r="J330" s="1">
        <v>0</v>
      </c>
      <c r="K330" s="1">
        <f t="shared" si="5"/>
        <v>1</v>
      </c>
      <c r="L330" s="1" t="s">
        <v>48</v>
      </c>
    </row>
    <row r="331" spans="1:12" x14ac:dyDescent="0.25">
      <c r="A331" s="1" t="s">
        <v>6</v>
      </c>
      <c r="B331" s="1" t="s">
        <v>37</v>
      </c>
      <c r="C331" s="1" t="s">
        <v>17</v>
      </c>
      <c r="D331" s="2">
        <v>42228</v>
      </c>
      <c r="E331" s="1">
        <v>18</v>
      </c>
      <c r="F331" s="4" t="s">
        <v>16</v>
      </c>
      <c r="G331" s="3">
        <v>0.71666666666666667</v>
      </c>
      <c r="H331" s="1" t="s">
        <v>11</v>
      </c>
      <c r="I331" s="1">
        <v>1</v>
      </c>
      <c r="J331" s="1">
        <v>0</v>
      </c>
      <c r="K331" s="1">
        <f t="shared" si="5"/>
        <v>1</v>
      </c>
    </row>
    <row r="332" spans="1:12" x14ac:dyDescent="0.25">
      <c r="A332" s="1" t="s">
        <v>6</v>
      </c>
      <c r="B332" s="1" t="s">
        <v>37</v>
      </c>
      <c r="C332" s="1" t="s">
        <v>17</v>
      </c>
      <c r="D332" s="2">
        <v>42228</v>
      </c>
      <c r="E332" s="1">
        <v>19</v>
      </c>
      <c r="F332" s="4" t="s">
        <v>16</v>
      </c>
      <c r="G332" s="3">
        <v>0.72361111111111109</v>
      </c>
      <c r="H332" s="1" t="s">
        <v>20</v>
      </c>
      <c r="I332" s="1">
        <v>3</v>
      </c>
      <c r="J332" s="1">
        <v>0</v>
      </c>
      <c r="K332" s="1">
        <f t="shared" si="5"/>
        <v>3</v>
      </c>
    </row>
    <row r="333" spans="1:12" x14ac:dyDescent="0.25">
      <c r="A333" s="1" t="s">
        <v>6</v>
      </c>
      <c r="B333" s="1" t="s">
        <v>37</v>
      </c>
      <c r="C333" s="1" t="s">
        <v>17</v>
      </c>
      <c r="D333" s="2">
        <v>42228</v>
      </c>
      <c r="E333" s="1">
        <v>19</v>
      </c>
      <c r="F333" s="4" t="s">
        <v>16</v>
      </c>
      <c r="G333" s="3">
        <v>0.72361111111111109</v>
      </c>
      <c r="H333" s="1" t="s">
        <v>11</v>
      </c>
      <c r="I333" s="1">
        <v>1</v>
      </c>
      <c r="J333" s="1">
        <v>0</v>
      </c>
      <c r="K333" s="1">
        <f t="shared" si="5"/>
        <v>1</v>
      </c>
    </row>
    <row r="334" spans="1:12" x14ac:dyDescent="0.25">
      <c r="A334" s="1" t="s">
        <v>6</v>
      </c>
      <c r="B334" s="1" t="s">
        <v>37</v>
      </c>
      <c r="C334" s="1" t="s">
        <v>17</v>
      </c>
      <c r="D334" s="2">
        <v>42228</v>
      </c>
      <c r="E334" s="1">
        <v>20</v>
      </c>
      <c r="F334" s="4" t="s">
        <v>16</v>
      </c>
      <c r="G334" s="3">
        <v>0.73055555555555562</v>
      </c>
      <c r="H334" s="1" t="s">
        <v>20</v>
      </c>
      <c r="I334" s="1">
        <v>2</v>
      </c>
      <c r="J334" s="1">
        <v>0</v>
      </c>
      <c r="K334" s="1">
        <f t="shared" si="5"/>
        <v>2</v>
      </c>
    </row>
    <row r="335" spans="1:12" x14ac:dyDescent="0.25">
      <c r="D335" s="2"/>
      <c r="F335" s="4"/>
      <c r="G335" s="3"/>
    </row>
    <row r="336" spans="1:12" x14ac:dyDescent="0.25">
      <c r="A336" s="1" t="s">
        <v>6</v>
      </c>
      <c r="B336" s="1" t="s">
        <v>37</v>
      </c>
      <c r="C336" s="1" t="s">
        <v>22</v>
      </c>
      <c r="D336" s="2">
        <v>42228</v>
      </c>
      <c r="E336" s="1">
        <v>1</v>
      </c>
      <c r="F336" s="1" t="s">
        <v>15</v>
      </c>
      <c r="G336" s="3">
        <v>0.4909722222222222</v>
      </c>
      <c r="H336" s="1">
        <v>0</v>
      </c>
      <c r="I336" s="1">
        <v>0</v>
      </c>
      <c r="J336" s="1">
        <v>0</v>
      </c>
      <c r="K336" s="1">
        <f t="shared" si="5"/>
        <v>0</v>
      </c>
    </row>
    <row r="337" spans="1:11" x14ac:dyDescent="0.25">
      <c r="A337" s="1" t="s">
        <v>6</v>
      </c>
      <c r="B337" s="1" t="s">
        <v>37</v>
      </c>
      <c r="C337" s="1" t="s">
        <v>22</v>
      </c>
      <c r="D337" s="2">
        <v>42228</v>
      </c>
      <c r="E337" s="1">
        <v>2</v>
      </c>
      <c r="F337" s="1" t="s">
        <v>15</v>
      </c>
      <c r="G337" s="3">
        <v>0.49722222222222223</v>
      </c>
      <c r="H337" s="1" t="s">
        <v>21</v>
      </c>
      <c r="I337" s="1">
        <v>3</v>
      </c>
      <c r="J337" s="1">
        <v>1</v>
      </c>
      <c r="K337" s="1">
        <f t="shared" si="5"/>
        <v>2</v>
      </c>
    </row>
    <row r="338" spans="1:11" x14ac:dyDescent="0.25">
      <c r="A338" s="1" t="s">
        <v>6</v>
      </c>
      <c r="B338" s="1" t="s">
        <v>37</v>
      </c>
      <c r="C338" s="1" t="s">
        <v>22</v>
      </c>
      <c r="D338" s="2">
        <v>42228</v>
      </c>
      <c r="E338" s="1">
        <v>2</v>
      </c>
      <c r="F338" s="1" t="s">
        <v>15</v>
      </c>
      <c r="G338" s="3">
        <v>0.49722222222222223</v>
      </c>
      <c r="H338" s="1" t="s">
        <v>20</v>
      </c>
      <c r="I338" s="1">
        <v>1</v>
      </c>
      <c r="J338" s="1">
        <v>0</v>
      </c>
      <c r="K338" s="1">
        <f t="shared" si="5"/>
        <v>1</v>
      </c>
    </row>
    <row r="339" spans="1:11" x14ac:dyDescent="0.25">
      <c r="A339" s="1" t="s">
        <v>6</v>
      </c>
      <c r="B339" s="1" t="s">
        <v>37</v>
      </c>
      <c r="C339" s="1" t="s">
        <v>22</v>
      </c>
      <c r="D339" s="2">
        <v>42228</v>
      </c>
      <c r="E339" s="1">
        <v>2</v>
      </c>
      <c r="F339" s="1" t="s">
        <v>15</v>
      </c>
      <c r="G339" s="3">
        <v>0.49722222222222223</v>
      </c>
      <c r="H339" s="1" t="s">
        <v>18</v>
      </c>
      <c r="I339" s="1">
        <v>1</v>
      </c>
      <c r="J339" s="1">
        <v>0</v>
      </c>
      <c r="K339" s="1">
        <f t="shared" si="5"/>
        <v>1</v>
      </c>
    </row>
    <row r="340" spans="1:11" x14ac:dyDescent="0.25">
      <c r="A340" s="1" t="s">
        <v>6</v>
      </c>
      <c r="B340" s="1" t="s">
        <v>37</v>
      </c>
      <c r="C340" s="1" t="s">
        <v>22</v>
      </c>
      <c r="D340" s="2">
        <v>42228</v>
      </c>
      <c r="E340" s="1">
        <v>3</v>
      </c>
      <c r="F340" s="1" t="s">
        <v>15</v>
      </c>
      <c r="G340" s="3">
        <v>0.50416666666666665</v>
      </c>
      <c r="H340" s="1" t="s">
        <v>12</v>
      </c>
      <c r="I340" s="1">
        <v>3</v>
      </c>
      <c r="J340" s="1">
        <v>0</v>
      </c>
      <c r="K340" s="1">
        <f t="shared" si="5"/>
        <v>3</v>
      </c>
    </row>
    <row r="341" spans="1:11" x14ac:dyDescent="0.25">
      <c r="A341" s="1" t="s">
        <v>6</v>
      </c>
      <c r="B341" s="1" t="s">
        <v>37</v>
      </c>
      <c r="C341" s="1" t="s">
        <v>22</v>
      </c>
      <c r="D341" s="2">
        <v>42228</v>
      </c>
      <c r="E341" s="1">
        <v>3</v>
      </c>
      <c r="F341" s="1" t="s">
        <v>15</v>
      </c>
      <c r="G341" s="3">
        <v>0.50416666666666665</v>
      </c>
      <c r="H341" s="1" t="s">
        <v>20</v>
      </c>
      <c r="I341" s="1">
        <v>1</v>
      </c>
      <c r="J341" s="1">
        <v>0</v>
      </c>
      <c r="K341" s="1">
        <f t="shared" si="5"/>
        <v>1</v>
      </c>
    </row>
    <row r="342" spans="1:11" x14ac:dyDescent="0.25">
      <c r="A342" s="1" t="s">
        <v>6</v>
      </c>
      <c r="B342" s="1" t="s">
        <v>37</v>
      </c>
      <c r="C342" s="1" t="s">
        <v>22</v>
      </c>
      <c r="D342" s="2">
        <v>42228</v>
      </c>
      <c r="E342" s="1">
        <v>4</v>
      </c>
      <c r="F342" s="1" t="s">
        <v>15</v>
      </c>
      <c r="G342" s="3">
        <v>0.51041666666666663</v>
      </c>
      <c r="H342" s="1" t="s">
        <v>24</v>
      </c>
      <c r="I342" s="1">
        <v>1</v>
      </c>
      <c r="J342" s="1">
        <v>0</v>
      </c>
      <c r="K342" s="1">
        <f t="shared" si="5"/>
        <v>1</v>
      </c>
    </row>
    <row r="343" spans="1:11" x14ac:dyDescent="0.25">
      <c r="A343" s="1" t="s">
        <v>6</v>
      </c>
      <c r="B343" s="1" t="s">
        <v>37</v>
      </c>
      <c r="C343" s="1" t="s">
        <v>22</v>
      </c>
      <c r="D343" s="2">
        <v>42228</v>
      </c>
      <c r="E343" s="1">
        <v>4</v>
      </c>
      <c r="F343" s="1" t="s">
        <v>15</v>
      </c>
      <c r="G343" s="3">
        <v>0.51041666666666663</v>
      </c>
      <c r="H343" s="1" t="s">
        <v>21</v>
      </c>
      <c r="I343" s="1">
        <v>1</v>
      </c>
      <c r="J343" s="1">
        <v>0</v>
      </c>
      <c r="K343" s="1">
        <f t="shared" si="5"/>
        <v>1</v>
      </c>
    </row>
    <row r="344" spans="1:11" x14ac:dyDescent="0.25">
      <c r="A344" s="1" t="s">
        <v>6</v>
      </c>
      <c r="B344" s="1" t="s">
        <v>37</v>
      </c>
      <c r="C344" s="1" t="s">
        <v>22</v>
      </c>
      <c r="D344" s="2">
        <v>42228</v>
      </c>
      <c r="E344" s="1">
        <v>4</v>
      </c>
      <c r="F344" s="1" t="s">
        <v>15</v>
      </c>
      <c r="G344" s="3">
        <v>0.51041666666666663</v>
      </c>
      <c r="H344" s="1" t="s">
        <v>19</v>
      </c>
      <c r="I344" s="1">
        <v>1</v>
      </c>
      <c r="J344" s="1">
        <v>0</v>
      </c>
      <c r="K344" s="1">
        <f t="shared" si="5"/>
        <v>1</v>
      </c>
    </row>
    <row r="345" spans="1:11" x14ac:dyDescent="0.25">
      <c r="A345" s="1" t="s">
        <v>6</v>
      </c>
      <c r="B345" s="1" t="s">
        <v>37</v>
      </c>
      <c r="C345" s="1" t="s">
        <v>22</v>
      </c>
      <c r="D345" s="2">
        <v>42228</v>
      </c>
      <c r="E345" s="1">
        <v>4</v>
      </c>
      <c r="F345" s="1" t="s">
        <v>15</v>
      </c>
      <c r="G345" s="3">
        <v>0.51041666666666663</v>
      </c>
      <c r="H345" s="1" t="s">
        <v>12</v>
      </c>
      <c r="I345" s="1">
        <v>1</v>
      </c>
      <c r="J345" s="1">
        <v>0</v>
      </c>
      <c r="K345" s="1">
        <f t="shared" si="5"/>
        <v>1</v>
      </c>
    </row>
    <row r="346" spans="1:11" x14ac:dyDescent="0.25">
      <c r="A346" s="1" t="s">
        <v>6</v>
      </c>
      <c r="B346" s="1" t="s">
        <v>37</v>
      </c>
      <c r="C346" s="1" t="s">
        <v>22</v>
      </c>
      <c r="D346" s="2">
        <v>42228</v>
      </c>
      <c r="E346" s="1">
        <v>5</v>
      </c>
      <c r="F346" s="1" t="s">
        <v>15</v>
      </c>
      <c r="G346" s="3">
        <v>0.51736111111111105</v>
      </c>
      <c r="H346" s="1">
        <v>0</v>
      </c>
      <c r="I346" s="1">
        <v>0</v>
      </c>
      <c r="J346" s="1">
        <v>0</v>
      </c>
      <c r="K346" s="1">
        <f t="shared" si="5"/>
        <v>0</v>
      </c>
    </row>
    <row r="347" spans="1:11" x14ac:dyDescent="0.25">
      <c r="A347" s="1" t="s">
        <v>6</v>
      </c>
      <c r="B347" s="1" t="s">
        <v>37</v>
      </c>
      <c r="C347" s="1" t="s">
        <v>22</v>
      </c>
      <c r="D347" s="2">
        <v>42228</v>
      </c>
      <c r="E347" s="1">
        <v>6</v>
      </c>
      <c r="F347" s="1" t="s">
        <v>15</v>
      </c>
      <c r="G347" s="3">
        <v>0.52361111111111114</v>
      </c>
      <c r="H347" s="1" t="s">
        <v>11</v>
      </c>
      <c r="I347" s="1">
        <v>2</v>
      </c>
      <c r="J347" s="1">
        <v>0</v>
      </c>
      <c r="K347" s="1">
        <f t="shared" si="5"/>
        <v>2</v>
      </c>
    </row>
    <row r="348" spans="1:11" x14ac:dyDescent="0.25">
      <c r="A348" s="1" t="s">
        <v>6</v>
      </c>
      <c r="B348" s="1" t="s">
        <v>37</v>
      </c>
      <c r="C348" s="1" t="s">
        <v>22</v>
      </c>
      <c r="D348" s="2">
        <v>42228</v>
      </c>
      <c r="E348" s="1">
        <v>6</v>
      </c>
      <c r="F348" s="1" t="s">
        <v>15</v>
      </c>
      <c r="G348" s="3">
        <v>0.52361111111111114</v>
      </c>
      <c r="H348" s="1" t="s">
        <v>12</v>
      </c>
      <c r="I348" s="1">
        <v>1</v>
      </c>
      <c r="J348" s="1">
        <v>0</v>
      </c>
      <c r="K348" s="1">
        <f t="shared" si="5"/>
        <v>1</v>
      </c>
    </row>
    <row r="349" spans="1:11" x14ac:dyDescent="0.25">
      <c r="A349" s="1" t="s">
        <v>6</v>
      </c>
      <c r="B349" s="1" t="s">
        <v>37</v>
      </c>
      <c r="C349" s="1" t="s">
        <v>22</v>
      </c>
      <c r="D349" s="2">
        <v>42228</v>
      </c>
      <c r="E349" s="1">
        <v>6</v>
      </c>
      <c r="F349" s="1" t="s">
        <v>15</v>
      </c>
      <c r="G349" s="3">
        <v>0.52361111111111114</v>
      </c>
      <c r="H349" s="1" t="s">
        <v>24</v>
      </c>
      <c r="I349" s="1">
        <v>1</v>
      </c>
      <c r="J349" s="1">
        <v>0</v>
      </c>
      <c r="K349" s="1">
        <f t="shared" si="5"/>
        <v>1</v>
      </c>
    </row>
    <row r="350" spans="1:11" x14ac:dyDescent="0.25">
      <c r="A350" s="1" t="s">
        <v>6</v>
      </c>
      <c r="B350" s="1" t="s">
        <v>37</v>
      </c>
      <c r="C350" s="1" t="s">
        <v>22</v>
      </c>
      <c r="D350" s="2">
        <v>42228</v>
      </c>
      <c r="E350" s="1">
        <v>7</v>
      </c>
      <c r="F350" s="1" t="s">
        <v>15</v>
      </c>
      <c r="G350" s="3">
        <v>0.53055555555555556</v>
      </c>
      <c r="H350" s="1" t="s">
        <v>11</v>
      </c>
      <c r="I350" s="1">
        <v>1</v>
      </c>
      <c r="J350" s="1">
        <v>1</v>
      </c>
      <c r="K350" s="1">
        <f t="shared" si="5"/>
        <v>0</v>
      </c>
    </row>
    <row r="351" spans="1:11" x14ac:dyDescent="0.25">
      <c r="A351" s="1" t="s">
        <v>6</v>
      </c>
      <c r="B351" s="1" t="s">
        <v>37</v>
      </c>
      <c r="C351" s="1" t="s">
        <v>22</v>
      </c>
      <c r="D351" s="2">
        <v>42228</v>
      </c>
      <c r="E351" s="1">
        <v>7</v>
      </c>
      <c r="F351" s="1" t="s">
        <v>15</v>
      </c>
      <c r="G351" s="3">
        <v>0.53055555555555556</v>
      </c>
      <c r="H351" s="1" t="s">
        <v>12</v>
      </c>
      <c r="I351" s="1">
        <v>1</v>
      </c>
      <c r="J351" s="1">
        <v>0</v>
      </c>
      <c r="K351" s="1">
        <f t="shared" si="5"/>
        <v>1</v>
      </c>
    </row>
    <row r="352" spans="1:11" x14ac:dyDescent="0.25">
      <c r="A352" s="1" t="s">
        <v>6</v>
      </c>
      <c r="B352" s="1" t="s">
        <v>37</v>
      </c>
      <c r="C352" s="1" t="s">
        <v>22</v>
      </c>
      <c r="D352" s="2">
        <v>42228</v>
      </c>
      <c r="E352" s="1">
        <v>7</v>
      </c>
      <c r="F352" s="1" t="s">
        <v>15</v>
      </c>
      <c r="G352" s="3">
        <v>0.53055555555555556</v>
      </c>
      <c r="H352" s="1" t="s">
        <v>21</v>
      </c>
      <c r="I352" s="1">
        <v>2</v>
      </c>
      <c r="J352" s="1">
        <v>1</v>
      </c>
      <c r="K352" s="1">
        <f t="shared" si="5"/>
        <v>1</v>
      </c>
    </row>
    <row r="353" spans="1:11" x14ac:dyDescent="0.25">
      <c r="A353" s="1" t="s">
        <v>6</v>
      </c>
      <c r="B353" s="1" t="s">
        <v>37</v>
      </c>
      <c r="C353" s="1" t="s">
        <v>22</v>
      </c>
      <c r="D353" s="2">
        <v>42228</v>
      </c>
      <c r="E353" s="1">
        <v>8</v>
      </c>
      <c r="F353" s="1" t="s">
        <v>15</v>
      </c>
      <c r="G353" s="3">
        <v>0.53749999999999998</v>
      </c>
      <c r="H353" s="1" t="s">
        <v>12</v>
      </c>
      <c r="I353" s="1">
        <v>1</v>
      </c>
      <c r="J353" s="1">
        <v>0</v>
      </c>
      <c r="K353" s="1">
        <f t="shared" si="5"/>
        <v>1</v>
      </c>
    </row>
    <row r="354" spans="1:11" x14ac:dyDescent="0.25">
      <c r="A354" s="1" t="s">
        <v>6</v>
      </c>
      <c r="B354" s="1" t="s">
        <v>37</v>
      </c>
      <c r="C354" s="1" t="s">
        <v>22</v>
      </c>
      <c r="D354" s="2">
        <v>42228</v>
      </c>
      <c r="E354" s="1">
        <v>8</v>
      </c>
      <c r="F354" s="1" t="s">
        <v>15</v>
      </c>
      <c r="G354" s="3">
        <v>0.53749999999999998</v>
      </c>
      <c r="H354" s="1" t="s">
        <v>19</v>
      </c>
      <c r="I354" s="1">
        <v>3</v>
      </c>
      <c r="J354" s="1">
        <v>0</v>
      </c>
      <c r="K354" s="1">
        <f t="shared" si="5"/>
        <v>3</v>
      </c>
    </row>
    <row r="355" spans="1:11" x14ac:dyDescent="0.25">
      <c r="A355" s="1" t="s">
        <v>6</v>
      </c>
      <c r="B355" s="1" t="s">
        <v>37</v>
      </c>
      <c r="C355" s="1" t="s">
        <v>22</v>
      </c>
      <c r="D355" s="2">
        <v>42228</v>
      </c>
      <c r="E355" s="1">
        <v>8</v>
      </c>
      <c r="F355" s="1" t="s">
        <v>15</v>
      </c>
      <c r="G355" s="3">
        <v>0.53749999999999998</v>
      </c>
      <c r="H355" s="1" t="s">
        <v>21</v>
      </c>
      <c r="I355" s="1">
        <v>2</v>
      </c>
      <c r="J355" s="1">
        <v>0</v>
      </c>
      <c r="K355" s="1">
        <f t="shared" si="5"/>
        <v>2</v>
      </c>
    </row>
    <row r="356" spans="1:11" x14ac:dyDescent="0.25">
      <c r="A356" s="1" t="s">
        <v>6</v>
      </c>
      <c r="B356" s="1" t="s">
        <v>37</v>
      </c>
      <c r="C356" s="1" t="s">
        <v>22</v>
      </c>
      <c r="D356" s="2">
        <v>42228</v>
      </c>
      <c r="E356" s="1">
        <v>9</v>
      </c>
      <c r="F356" s="1" t="s">
        <v>15</v>
      </c>
      <c r="G356" s="3">
        <v>0.54375000000000007</v>
      </c>
      <c r="H356" s="1" t="s">
        <v>21</v>
      </c>
      <c r="I356" s="1">
        <v>1</v>
      </c>
      <c r="J356" s="1">
        <v>0</v>
      </c>
      <c r="K356" s="1">
        <f t="shared" si="5"/>
        <v>1</v>
      </c>
    </row>
    <row r="357" spans="1:11" x14ac:dyDescent="0.25">
      <c r="A357" s="1" t="s">
        <v>6</v>
      </c>
      <c r="B357" s="1" t="s">
        <v>37</v>
      </c>
      <c r="C357" s="1" t="s">
        <v>22</v>
      </c>
      <c r="D357" s="2">
        <v>42228</v>
      </c>
      <c r="E357" s="1">
        <v>9</v>
      </c>
      <c r="F357" s="1" t="s">
        <v>15</v>
      </c>
      <c r="G357" s="3">
        <v>0.54375000000000007</v>
      </c>
      <c r="H357" s="1" t="s">
        <v>12</v>
      </c>
      <c r="I357" s="1">
        <v>1</v>
      </c>
      <c r="J357" s="1">
        <v>0</v>
      </c>
      <c r="K357" s="1">
        <f t="shared" si="5"/>
        <v>1</v>
      </c>
    </row>
    <row r="358" spans="1:11" x14ac:dyDescent="0.25">
      <c r="A358" s="1" t="s">
        <v>6</v>
      </c>
      <c r="B358" s="1" t="s">
        <v>37</v>
      </c>
      <c r="C358" s="1" t="s">
        <v>22</v>
      </c>
      <c r="D358" s="2">
        <v>42228</v>
      </c>
      <c r="E358" s="1">
        <v>9</v>
      </c>
      <c r="F358" s="1" t="s">
        <v>15</v>
      </c>
      <c r="G358" s="3">
        <v>0.54375000000000007</v>
      </c>
      <c r="H358" s="1" t="s">
        <v>11</v>
      </c>
      <c r="I358" s="1">
        <v>1</v>
      </c>
      <c r="J358" s="1">
        <v>0</v>
      </c>
      <c r="K358" s="1">
        <f t="shared" si="5"/>
        <v>1</v>
      </c>
    </row>
    <row r="359" spans="1:11" x14ac:dyDescent="0.25">
      <c r="A359" s="1" t="s">
        <v>6</v>
      </c>
      <c r="B359" s="1" t="s">
        <v>37</v>
      </c>
      <c r="C359" s="1" t="s">
        <v>22</v>
      </c>
      <c r="D359" s="2">
        <v>42228</v>
      </c>
      <c r="E359" s="1">
        <v>10</v>
      </c>
      <c r="F359" s="1" t="s">
        <v>15</v>
      </c>
      <c r="G359" s="3">
        <v>0.55069444444444449</v>
      </c>
      <c r="H359" s="1" t="s">
        <v>12</v>
      </c>
      <c r="I359" s="1">
        <v>1</v>
      </c>
      <c r="J359" s="1">
        <v>0</v>
      </c>
      <c r="K359" s="1">
        <f t="shared" si="5"/>
        <v>1</v>
      </c>
    </row>
    <row r="360" spans="1:11" x14ac:dyDescent="0.25">
      <c r="A360" s="1" t="s">
        <v>6</v>
      </c>
      <c r="B360" s="1" t="s">
        <v>37</v>
      </c>
      <c r="C360" s="1" t="s">
        <v>22</v>
      </c>
      <c r="D360" s="2">
        <v>42228</v>
      </c>
      <c r="E360" s="1">
        <v>10</v>
      </c>
      <c r="F360" s="1" t="s">
        <v>15</v>
      </c>
      <c r="G360" s="3">
        <v>0.55069444444444449</v>
      </c>
      <c r="H360" s="1" t="s">
        <v>11</v>
      </c>
      <c r="I360" s="1">
        <v>1</v>
      </c>
      <c r="J360" s="1">
        <v>1</v>
      </c>
      <c r="K360" s="1">
        <f t="shared" si="5"/>
        <v>0</v>
      </c>
    </row>
    <row r="361" spans="1:11" x14ac:dyDescent="0.25">
      <c r="A361" s="1" t="s">
        <v>6</v>
      </c>
      <c r="B361" s="1" t="s">
        <v>37</v>
      </c>
      <c r="C361" s="1" t="s">
        <v>22</v>
      </c>
      <c r="D361" s="2">
        <v>42228</v>
      </c>
      <c r="E361" s="1">
        <v>10</v>
      </c>
      <c r="F361" s="1" t="s">
        <v>15</v>
      </c>
      <c r="G361" s="3">
        <v>0.55069444444444449</v>
      </c>
      <c r="H361" s="1" t="s">
        <v>21</v>
      </c>
      <c r="I361" s="1">
        <v>1</v>
      </c>
      <c r="J361" s="1">
        <v>0</v>
      </c>
      <c r="K361" s="1">
        <f t="shared" si="5"/>
        <v>1</v>
      </c>
    </row>
    <row r="362" spans="1:11" x14ac:dyDescent="0.25">
      <c r="D362" s="2"/>
      <c r="G362" s="3"/>
    </row>
    <row r="363" spans="1:11" x14ac:dyDescent="0.25">
      <c r="A363" s="1" t="s">
        <v>6</v>
      </c>
      <c r="B363" s="1" t="s">
        <v>37</v>
      </c>
      <c r="C363" s="1" t="s">
        <v>22</v>
      </c>
      <c r="D363" s="2">
        <v>42228</v>
      </c>
      <c r="E363" s="1">
        <v>11</v>
      </c>
      <c r="F363" s="1" t="s">
        <v>16</v>
      </c>
      <c r="G363" s="3">
        <v>0.65</v>
      </c>
      <c r="H363" s="1" t="s">
        <v>12</v>
      </c>
      <c r="I363" s="1">
        <v>1</v>
      </c>
      <c r="J363" s="1">
        <v>1</v>
      </c>
      <c r="K363" s="1">
        <f t="shared" si="5"/>
        <v>0</v>
      </c>
    </row>
    <row r="364" spans="1:11" x14ac:dyDescent="0.25">
      <c r="A364" s="1" t="s">
        <v>6</v>
      </c>
      <c r="B364" s="1" t="s">
        <v>37</v>
      </c>
      <c r="C364" s="1" t="s">
        <v>22</v>
      </c>
      <c r="D364" s="2">
        <v>42228</v>
      </c>
      <c r="E364" s="1">
        <v>11</v>
      </c>
      <c r="F364" s="1" t="s">
        <v>16</v>
      </c>
      <c r="G364" s="3">
        <v>0.65</v>
      </c>
      <c r="H364" s="1" t="s">
        <v>19</v>
      </c>
      <c r="I364" s="1">
        <v>2</v>
      </c>
      <c r="J364" s="1">
        <v>0</v>
      </c>
      <c r="K364" s="1">
        <f t="shared" si="5"/>
        <v>2</v>
      </c>
    </row>
    <row r="365" spans="1:11" x14ac:dyDescent="0.25">
      <c r="A365" s="1" t="s">
        <v>6</v>
      </c>
      <c r="B365" s="1" t="s">
        <v>37</v>
      </c>
      <c r="C365" s="1" t="s">
        <v>22</v>
      </c>
      <c r="D365" s="2">
        <v>42228</v>
      </c>
      <c r="E365" s="1">
        <v>12</v>
      </c>
      <c r="F365" s="1" t="s">
        <v>16</v>
      </c>
      <c r="G365" s="3">
        <v>0.65694444444444444</v>
      </c>
      <c r="H365" s="1" t="s">
        <v>19</v>
      </c>
      <c r="I365" s="1">
        <v>3</v>
      </c>
      <c r="J365" s="1">
        <v>0</v>
      </c>
      <c r="K365" s="1">
        <f t="shared" si="5"/>
        <v>3</v>
      </c>
    </row>
    <row r="366" spans="1:11" x14ac:dyDescent="0.25">
      <c r="A366" s="1" t="s">
        <v>6</v>
      </c>
      <c r="B366" s="1" t="s">
        <v>37</v>
      </c>
      <c r="C366" s="1" t="s">
        <v>22</v>
      </c>
      <c r="D366" s="2">
        <v>42228</v>
      </c>
      <c r="E366" s="1">
        <v>12</v>
      </c>
      <c r="F366" s="1" t="s">
        <v>16</v>
      </c>
      <c r="G366" s="3">
        <v>0.65694444444444444</v>
      </c>
      <c r="H366" s="1" t="s">
        <v>21</v>
      </c>
      <c r="I366" s="1">
        <v>1</v>
      </c>
      <c r="J366" s="1">
        <v>0</v>
      </c>
      <c r="K366" s="1">
        <f t="shared" si="5"/>
        <v>1</v>
      </c>
    </row>
    <row r="367" spans="1:11" x14ac:dyDescent="0.25">
      <c r="A367" s="1" t="s">
        <v>6</v>
      </c>
      <c r="B367" s="1" t="s">
        <v>37</v>
      </c>
      <c r="C367" s="1" t="s">
        <v>22</v>
      </c>
      <c r="D367" s="2">
        <v>42228</v>
      </c>
      <c r="E367" s="1">
        <v>12</v>
      </c>
      <c r="F367" s="1" t="s">
        <v>16</v>
      </c>
      <c r="G367" s="3">
        <v>0.65694444444444444</v>
      </c>
      <c r="H367" s="1" t="s">
        <v>20</v>
      </c>
      <c r="I367" s="1">
        <v>3</v>
      </c>
      <c r="J367" s="1">
        <v>0</v>
      </c>
      <c r="K367" s="1">
        <f t="shared" si="5"/>
        <v>3</v>
      </c>
    </row>
    <row r="368" spans="1:11" x14ac:dyDescent="0.25">
      <c r="A368" s="1" t="s">
        <v>6</v>
      </c>
      <c r="B368" s="1" t="s">
        <v>37</v>
      </c>
      <c r="C368" s="1" t="s">
        <v>22</v>
      </c>
      <c r="D368" s="2">
        <v>42228</v>
      </c>
      <c r="E368" s="1">
        <v>13</v>
      </c>
      <c r="F368" s="1" t="s">
        <v>16</v>
      </c>
      <c r="G368" s="3">
        <v>0.66319444444444442</v>
      </c>
      <c r="H368" s="1" t="s">
        <v>12</v>
      </c>
      <c r="I368" s="1">
        <v>1</v>
      </c>
      <c r="J368" s="1">
        <v>0</v>
      </c>
      <c r="K368" s="1">
        <f t="shared" si="5"/>
        <v>1</v>
      </c>
    </row>
    <row r="369" spans="1:11" x14ac:dyDescent="0.25">
      <c r="A369" s="1" t="s">
        <v>6</v>
      </c>
      <c r="B369" s="1" t="s">
        <v>37</v>
      </c>
      <c r="C369" s="1" t="s">
        <v>22</v>
      </c>
      <c r="D369" s="2">
        <v>42228</v>
      </c>
      <c r="E369" s="1">
        <v>13</v>
      </c>
      <c r="F369" s="1" t="s">
        <v>16</v>
      </c>
      <c r="G369" s="3">
        <v>0.66319444444444442</v>
      </c>
      <c r="H369" s="1" t="s">
        <v>21</v>
      </c>
      <c r="I369" s="1">
        <v>2</v>
      </c>
      <c r="J369" s="1">
        <v>0</v>
      </c>
      <c r="K369" s="1">
        <f t="shared" si="5"/>
        <v>2</v>
      </c>
    </row>
    <row r="370" spans="1:11" x14ac:dyDescent="0.25">
      <c r="A370" s="1" t="s">
        <v>6</v>
      </c>
      <c r="B370" s="1" t="s">
        <v>37</v>
      </c>
      <c r="C370" s="1" t="s">
        <v>22</v>
      </c>
      <c r="D370" s="2">
        <v>42228</v>
      </c>
      <c r="E370" s="1">
        <v>14</v>
      </c>
      <c r="F370" s="1" t="s">
        <v>16</v>
      </c>
      <c r="G370" s="3">
        <v>0.67013888888888884</v>
      </c>
      <c r="H370" s="1" t="s">
        <v>19</v>
      </c>
      <c r="I370" s="1">
        <v>1</v>
      </c>
      <c r="J370" s="1">
        <v>0</v>
      </c>
      <c r="K370" s="1">
        <f t="shared" si="5"/>
        <v>1</v>
      </c>
    </row>
    <row r="371" spans="1:11" x14ac:dyDescent="0.25">
      <c r="A371" s="1" t="s">
        <v>6</v>
      </c>
      <c r="B371" s="1" t="s">
        <v>37</v>
      </c>
      <c r="C371" s="1" t="s">
        <v>22</v>
      </c>
      <c r="D371" s="2">
        <v>42228</v>
      </c>
      <c r="E371" s="1">
        <v>14</v>
      </c>
      <c r="F371" s="1" t="s">
        <v>16</v>
      </c>
      <c r="G371" s="3">
        <v>0.67013888888888884</v>
      </c>
      <c r="H371" s="1" t="s">
        <v>21</v>
      </c>
      <c r="I371" s="1">
        <v>1</v>
      </c>
      <c r="J371" s="1">
        <v>1</v>
      </c>
      <c r="K371" s="1">
        <f t="shared" si="5"/>
        <v>0</v>
      </c>
    </row>
    <row r="372" spans="1:11" x14ac:dyDescent="0.25">
      <c r="A372" s="1" t="s">
        <v>6</v>
      </c>
      <c r="B372" s="1" t="s">
        <v>37</v>
      </c>
      <c r="C372" s="1" t="s">
        <v>22</v>
      </c>
      <c r="D372" s="2">
        <v>42228</v>
      </c>
      <c r="E372" s="1">
        <v>15</v>
      </c>
      <c r="F372" s="1" t="s">
        <v>16</v>
      </c>
      <c r="G372" s="3">
        <v>0.67638888888888893</v>
      </c>
      <c r="H372" s="1" t="s">
        <v>12</v>
      </c>
      <c r="I372" s="1">
        <v>1</v>
      </c>
      <c r="J372" s="1">
        <v>1</v>
      </c>
      <c r="K372" s="1">
        <f t="shared" si="5"/>
        <v>0</v>
      </c>
    </row>
    <row r="373" spans="1:11" x14ac:dyDescent="0.25">
      <c r="A373" s="1" t="s">
        <v>6</v>
      </c>
      <c r="B373" s="1" t="s">
        <v>37</v>
      </c>
      <c r="C373" s="1" t="s">
        <v>22</v>
      </c>
      <c r="D373" s="2">
        <v>42228</v>
      </c>
      <c r="E373" s="1">
        <v>15</v>
      </c>
      <c r="F373" s="1" t="s">
        <v>16</v>
      </c>
      <c r="G373" s="3">
        <v>0.67638888888888893</v>
      </c>
      <c r="H373" s="1" t="s">
        <v>19</v>
      </c>
      <c r="I373" s="1">
        <v>1</v>
      </c>
      <c r="J373" s="1">
        <v>0</v>
      </c>
      <c r="K373" s="1">
        <f t="shared" si="5"/>
        <v>1</v>
      </c>
    </row>
    <row r="374" spans="1:11" x14ac:dyDescent="0.25">
      <c r="A374" s="1" t="s">
        <v>6</v>
      </c>
      <c r="B374" s="1" t="s">
        <v>37</v>
      </c>
      <c r="C374" s="1" t="s">
        <v>22</v>
      </c>
      <c r="D374" s="2">
        <v>42228</v>
      </c>
      <c r="E374" s="1">
        <v>15</v>
      </c>
      <c r="F374" s="1" t="s">
        <v>16</v>
      </c>
      <c r="G374" s="3">
        <v>0.67638888888888893</v>
      </c>
      <c r="H374" s="1" t="s">
        <v>21</v>
      </c>
      <c r="I374" s="1">
        <v>1</v>
      </c>
      <c r="J374" s="1">
        <v>0</v>
      </c>
      <c r="K374" s="1">
        <f t="shared" si="5"/>
        <v>1</v>
      </c>
    </row>
    <row r="375" spans="1:11" x14ac:dyDescent="0.25">
      <c r="A375" s="1" t="s">
        <v>6</v>
      </c>
      <c r="B375" s="1" t="s">
        <v>37</v>
      </c>
      <c r="C375" s="1" t="s">
        <v>22</v>
      </c>
      <c r="D375" s="2">
        <v>42228</v>
      </c>
      <c r="E375" s="1">
        <v>16</v>
      </c>
      <c r="F375" s="1" t="s">
        <v>16</v>
      </c>
      <c r="G375" s="3">
        <v>0.68333333333333324</v>
      </c>
      <c r="H375" s="1" t="s">
        <v>19</v>
      </c>
      <c r="I375" s="1">
        <v>1</v>
      </c>
      <c r="J375" s="1">
        <v>0</v>
      </c>
      <c r="K375" s="1">
        <f t="shared" si="5"/>
        <v>1</v>
      </c>
    </row>
    <row r="376" spans="1:11" x14ac:dyDescent="0.25">
      <c r="A376" s="1" t="s">
        <v>6</v>
      </c>
      <c r="B376" s="1" t="s">
        <v>37</v>
      </c>
      <c r="C376" s="1" t="s">
        <v>22</v>
      </c>
      <c r="D376" s="2">
        <v>42228</v>
      </c>
      <c r="E376" s="1">
        <v>17</v>
      </c>
      <c r="F376" s="1" t="s">
        <v>16</v>
      </c>
      <c r="G376" s="3">
        <v>0.68958333333333333</v>
      </c>
      <c r="H376" s="1" t="s">
        <v>19</v>
      </c>
      <c r="I376" s="1">
        <v>6</v>
      </c>
      <c r="J376" s="1">
        <v>0</v>
      </c>
      <c r="K376" s="1">
        <f t="shared" si="5"/>
        <v>6</v>
      </c>
    </row>
    <row r="377" spans="1:11" x14ac:dyDescent="0.25">
      <c r="A377" s="1" t="s">
        <v>6</v>
      </c>
      <c r="B377" s="1" t="s">
        <v>37</v>
      </c>
      <c r="C377" s="1" t="s">
        <v>22</v>
      </c>
      <c r="D377" s="2">
        <v>42228</v>
      </c>
      <c r="E377" s="1">
        <v>17</v>
      </c>
      <c r="F377" s="1" t="s">
        <v>16</v>
      </c>
      <c r="G377" s="3">
        <v>0.68958333333333333</v>
      </c>
      <c r="H377" s="1" t="s">
        <v>18</v>
      </c>
      <c r="I377" s="1">
        <v>1</v>
      </c>
      <c r="J377" s="1">
        <v>0</v>
      </c>
      <c r="K377" s="1">
        <f t="shared" si="5"/>
        <v>1</v>
      </c>
    </row>
    <row r="378" spans="1:11" x14ac:dyDescent="0.25">
      <c r="A378" s="1" t="s">
        <v>6</v>
      </c>
      <c r="B378" s="1" t="s">
        <v>37</v>
      </c>
      <c r="C378" s="1" t="s">
        <v>22</v>
      </c>
      <c r="D378" s="2">
        <v>42228</v>
      </c>
      <c r="E378" s="1">
        <v>18</v>
      </c>
      <c r="F378" s="1" t="s">
        <v>16</v>
      </c>
      <c r="G378" s="3">
        <v>0.69652777777777775</v>
      </c>
      <c r="H378" s="1" t="s">
        <v>12</v>
      </c>
      <c r="I378" s="1">
        <v>1</v>
      </c>
      <c r="J378" s="1">
        <v>1</v>
      </c>
      <c r="K378" s="1">
        <f t="shared" si="5"/>
        <v>0</v>
      </c>
    </row>
    <row r="379" spans="1:11" x14ac:dyDescent="0.25">
      <c r="A379" s="1" t="s">
        <v>6</v>
      </c>
      <c r="B379" s="1" t="s">
        <v>37</v>
      </c>
      <c r="C379" s="1" t="s">
        <v>22</v>
      </c>
      <c r="D379" s="2">
        <v>42228</v>
      </c>
      <c r="E379" s="1">
        <v>18</v>
      </c>
      <c r="F379" s="1" t="s">
        <v>16</v>
      </c>
      <c r="G379" s="3">
        <v>0.69652777777777775</v>
      </c>
      <c r="H379" s="1" t="s">
        <v>21</v>
      </c>
      <c r="I379" s="1">
        <v>2</v>
      </c>
      <c r="J379" s="1">
        <v>0</v>
      </c>
      <c r="K379" s="1">
        <f t="shared" si="5"/>
        <v>2</v>
      </c>
    </row>
    <row r="380" spans="1:11" x14ac:dyDescent="0.25">
      <c r="A380" s="1" t="s">
        <v>6</v>
      </c>
      <c r="B380" s="1" t="s">
        <v>37</v>
      </c>
      <c r="C380" s="1" t="s">
        <v>22</v>
      </c>
      <c r="D380" s="2">
        <v>42228</v>
      </c>
      <c r="E380" s="1">
        <v>18</v>
      </c>
      <c r="F380" s="1" t="s">
        <v>16</v>
      </c>
      <c r="G380" s="3">
        <v>0.69652777777777775</v>
      </c>
      <c r="H380" s="1" t="s">
        <v>18</v>
      </c>
      <c r="I380" s="1">
        <v>3</v>
      </c>
      <c r="J380" s="1">
        <v>0</v>
      </c>
      <c r="K380" s="1">
        <f t="shared" si="5"/>
        <v>3</v>
      </c>
    </row>
    <row r="381" spans="1:11" x14ac:dyDescent="0.25">
      <c r="A381" s="1" t="s">
        <v>6</v>
      </c>
      <c r="B381" s="1" t="s">
        <v>37</v>
      </c>
      <c r="C381" s="1" t="s">
        <v>22</v>
      </c>
      <c r="D381" s="2">
        <v>42228</v>
      </c>
      <c r="E381" s="1">
        <v>19</v>
      </c>
      <c r="F381" s="1" t="s">
        <v>16</v>
      </c>
      <c r="G381" s="3">
        <v>0.70347222222222217</v>
      </c>
      <c r="H381" s="1" t="s">
        <v>18</v>
      </c>
      <c r="I381" s="1">
        <v>2</v>
      </c>
      <c r="J381" s="1">
        <v>0</v>
      </c>
      <c r="K381" s="1">
        <f t="shared" si="5"/>
        <v>2</v>
      </c>
    </row>
    <row r="382" spans="1:11" x14ac:dyDescent="0.25">
      <c r="A382" s="1" t="s">
        <v>6</v>
      </c>
      <c r="B382" s="1" t="s">
        <v>37</v>
      </c>
      <c r="C382" s="1" t="s">
        <v>22</v>
      </c>
      <c r="D382" s="2">
        <v>42228</v>
      </c>
      <c r="E382" s="1">
        <v>19</v>
      </c>
      <c r="F382" s="1" t="s">
        <v>16</v>
      </c>
      <c r="G382" s="3">
        <v>0.70347222222222217</v>
      </c>
      <c r="H382" s="1" t="s">
        <v>19</v>
      </c>
      <c r="I382" s="1">
        <v>1</v>
      </c>
      <c r="J382" s="1">
        <v>0</v>
      </c>
      <c r="K382" s="1">
        <f t="shared" si="5"/>
        <v>1</v>
      </c>
    </row>
    <row r="383" spans="1:11" x14ac:dyDescent="0.25">
      <c r="A383" s="1" t="s">
        <v>6</v>
      </c>
      <c r="B383" s="1" t="s">
        <v>37</v>
      </c>
      <c r="C383" s="1" t="s">
        <v>22</v>
      </c>
      <c r="D383" s="2">
        <v>42228</v>
      </c>
      <c r="E383" s="1">
        <v>20</v>
      </c>
      <c r="F383" s="1" t="s">
        <v>16</v>
      </c>
      <c r="G383" s="3">
        <v>0.70972222222222225</v>
      </c>
      <c r="H383" s="1" t="s">
        <v>19</v>
      </c>
      <c r="I383" s="1">
        <v>1</v>
      </c>
      <c r="J383" s="1">
        <v>0</v>
      </c>
      <c r="K383" s="1">
        <f t="shared" si="5"/>
        <v>1</v>
      </c>
    </row>
    <row r="384" spans="1:11" x14ac:dyDescent="0.25">
      <c r="D384" s="2"/>
      <c r="G384" s="3"/>
    </row>
    <row r="385" spans="1:11" x14ac:dyDescent="0.25">
      <c r="A385" s="1" t="s">
        <v>43</v>
      </c>
      <c r="B385" s="1">
        <v>1</v>
      </c>
      <c r="C385" s="1" t="s">
        <v>9</v>
      </c>
      <c r="D385" s="2">
        <v>42216</v>
      </c>
      <c r="E385" s="1">
        <v>1</v>
      </c>
      <c r="F385" s="1" t="s">
        <v>15</v>
      </c>
      <c r="G385" s="3">
        <v>0.55277777777777781</v>
      </c>
      <c r="H385" s="1" t="s">
        <v>11</v>
      </c>
      <c r="I385" s="1">
        <v>1</v>
      </c>
      <c r="J385" s="1">
        <v>0</v>
      </c>
      <c r="K385" s="1">
        <f t="shared" si="5"/>
        <v>1</v>
      </c>
    </row>
    <row r="386" spans="1:11" x14ac:dyDescent="0.25">
      <c r="A386" s="1" t="s">
        <v>43</v>
      </c>
      <c r="B386" s="1">
        <v>1</v>
      </c>
      <c r="C386" s="1" t="s">
        <v>9</v>
      </c>
      <c r="D386" s="2">
        <v>42216</v>
      </c>
      <c r="E386" s="1">
        <v>1</v>
      </c>
      <c r="F386" s="1" t="s">
        <v>15</v>
      </c>
      <c r="G386" s="3">
        <v>0.55277777777777781</v>
      </c>
      <c r="H386" s="1" t="s">
        <v>39</v>
      </c>
      <c r="I386" s="1">
        <v>1</v>
      </c>
      <c r="J386" s="1">
        <v>0</v>
      </c>
      <c r="K386" s="1">
        <f t="shared" si="5"/>
        <v>1</v>
      </c>
    </row>
    <row r="387" spans="1:11" x14ac:dyDescent="0.25">
      <c r="A387" s="1" t="s">
        <v>43</v>
      </c>
      <c r="B387" s="1">
        <v>1</v>
      </c>
      <c r="C387" s="1" t="s">
        <v>9</v>
      </c>
      <c r="D387" s="2">
        <v>42216</v>
      </c>
      <c r="E387" s="1">
        <v>1</v>
      </c>
      <c r="F387" s="1" t="s">
        <v>15</v>
      </c>
      <c r="G387" s="3">
        <v>0.55277777777777781</v>
      </c>
      <c r="H387" s="1" t="s">
        <v>44</v>
      </c>
      <c r="I387" s="1">
        <v>1</v>
      </c>
      <c r="J387" s="1">
        <v>1</v>
      </c>
      <c r="K387" s="1">
        <f t="shared" ref="K387:K451" si="6">I387-J387</f>
        <v>0</v>
      </c>
    </row>
    <row r="388" spans="1:11" x14ac:dyDescent="0.25">
      <c r="A388" s="1" t="s">
        <v>43</v>
      </c>
      <c r="B388" s="1">
        <v>1</v>
      </c>
      <c r="C388" s="1" t="s">
        <v>9</v>
      </c>
      <c r="D388" s="2">
        <v>42216</v>
      </c>
      <c r="E388" s="1">
        <v>2</v>
      </c>
      <c r="F388" s="1" t="s">
        <v>15</v>
      </c>
      <c r="G388" s="3">
        <v>0.55902777777777779</v>
      </c>
      <c r="H388" s="1" t="s">
        <v>11</v>
      </c>
      <c r="I388" s="1">
        <v>1</v>
      </c>
      <c r="J388" s="1">
        <v>0</v>
      </c>
      <c r="K388" s="1">
        <f t="shared" si="6"/>
        <v>1</v>
      </c>
    </row>
    <row r="389" spans="1:11" x14ac:dyDescent="0.25">
      <c r="A389" s="1" t="s">
        <v>43</v>
      </c>
      <c r="B389" s="1">
        <v>1</v>
      </c>
      <c r="C389" s="1" t="s">
        <v>9</v>
      </c>
      <c r="D389" s="2">
        <v>42216</v>
      </c>
      <c r="E389" s="1">
        <v>3</v>
      </c>
      <c r="F389" s="1" t="s">
        <v>15</v>
      </c>
      <c r="G389" s="3">
        <v>0.56527777777777799</v>
      </c>
      <c r="H389" s="1" t="s">
        <v>11</v>
      </c>
      <c r="I389" s="1">
        <v>6</v>
      </c>
      <c r="J389" s="1">
        <v>0</v>
      </c>
      <c r="K389" s="1">
        <v>6</v>
      </c>
    </row>
    <row r="390" spans="1:11" x14ac:dyDescent="0.25">
      <c r="A390" s="1" t="s">
        <v>43</v>
      </c>
      <c r="B390" s="1">
        <v>1</v>
      </c>
      <c r="C390" s="1" t="s">
        <v>9</v>
      </c>
      <c r="D390" s="2">
        <v>42216</v>
      </c>
      <c r="E390" s="1">
        <v>3</v>
      </c>
      <c r="F390" s="1" t="s">
        <v>15</v>
      </c>
      <c r="G390" s="3">
        <v>0.56527777777777799</v>
      </c>
      <c r="H390" s="1" t="s">
        <v>18</v>
      </c>
      <c r="I390" s="1">
        <v>1</v>
      </c>
      <c r="J390" s="1">
        <v>0</v>
      </c>
      <c r="K390" s="1">
        <f t="shared" si="6"/>
        <v>1</v>
      </c>
    </row>
    <row r="391" spans="1:11" x14ac:dyDescent="0.25">
      <c r="A391" s="1" t="s">
        <v>43</v>
      </c>
      <c r="B391" s="1">
        <v>1</v>
      </c>
      <c r="C391" s="1" t="s">
        <v>9</v>
      </c>
      <c r="D391" s="2">
        <v>42216</v>
      </c>
      <c r="E391" s="1">
        <v>4</v>
      </c>
      <c r="F391" s="1" t="s">
        <v>15</v>
      </c>
      <c r="G391" s="3">
        <v>0.57152777777777797</v>
      </c>
      <c r="H391" s="1" t="s">
        <v>18</v>
      </c>
      <c r="I391" s="1">
        <v>1</v>
      </c>
      <c r="J391" s="1">
        <v>0</v>
      </c>
      <c r="K391" s="1">
        <f t="shared" si="6"/>
        <v>1</v>
      </c>
    </row>
    <row r="392" spans="1:11" x14ac:dyDescent="0.25">
      <c r="A392" s="1" t="s">
        <v>43</v>
      </c>
      <c r="B392" s="1">
        <v>1</v>
      </c>
      <c r="C392" s="1" t="s">
        <v>9</v>
      </c>
      <c r="D392" s="2">
        <v>42216</v>
      </c>
      <c r="E392" s="1">
        <v>4</v>
      </c>
      <c r="F392" s="1" t="s">
        <v>15</v>
      </c>
      <c r="G392" s="3">
        <v>0.57152777777777797</v>
      </c>
      <c r="H392" s="1" t="s">
        <v>44</v>
      </c>
      <c r="I392" s="1">
        <v>1</v>
      </c>
      <c r="J392" s="1">
        <v>1</v>
      </c>
      <c r="K392" s="1">
        <f t="shared" si="6"/>
        <v>0</v>
      </c>
    </row>
    <row r="393" spans="1:11" x14ac:dyDescent="0.25">
      <c r="A393" s="1" t="s">
        <v>43</v>
      </c>
      <c r="B393" s="1">
        <v>1</v>
      </c>
      <c r="C393" s="1" t="s">
        <v>9</v>
      </c>
      <c r="D393" s="2">
        <v>42216</v>
      </c>
      <c r="E393" s="1">
        <v>5</v>
      </c>
      <c r="F393" s="1" t="s">
        <v>15</v>
      </c>
      <c r="G393" s="3">
        <v>0.57777777777777795</v>
      </c>
      <c r="H393" s="1">
        <v>0</v>
      </c>
      <c r="I393" s="1">
        <v>0</v>
      </c>
      <c r="J393" s="1">
        <v>0</v>
      </c>
      <c r="K393" s="1">
        <f t="shared" si="6"/>
        <v>0</v>
      </c>
    </row>
    <row r="394" spans="1:11" x14ac:dyDescent="0.25">
      <c r="A394" s="1" t="s">
        <v>43</v>
      </c>
      <c r="B394" s="1">
        <v>1</v>
      </c>
      <c r="C394" s="1" t="s">
        <v>9</v>
      </c>
      <c r="D394" s="2">
        <v>42216</v>
      </c>
      <c r="E394" s="1">
        <v>6</v>
      </c>
      <c r="F394" s="1" t="s">
        <v>15</v>
      </c>
      <c r="G394" s="3">
        <v>0.58402777777777803</v>
      </c>
      <c r="H394" s="1" t="s">
        <v>21</v>
      </c>
      <c r="I394" s="1">
        <v>1</v>
      </c>
      <c r="J394" s="1">
        <v>1</v>
      </c>
      <c r="K394" s="1">
        <f t="shared" si="6"/>
        <v>0</v>
      </c>
    </row>
    <row r="395" spans="1:11" x14ac:dyDescent="0.25">
      <c r="A395" s="1" t="s">
        <v>43</v>
      </c>
      <c r="B395" s="1">
        <v>1</v>
      </c>
      <c r="C395" s="1" t="s">
        <v>9</v>
      </c>
      <c r="D395" s="2">
        <v>42216</v>
      </c>
      <c r="E395" s="1">
        <v>6</v>
      </c>
      <c r="F395" s="1" t="s">
        <v>15</v>
      </c>
      <c r="G395" s="3">
        <v>0.58402777777777803</v>
      </c>
      <c r="H395" s="1" t="s">
        <v>13</v>
      </c>
      <c r="I395" s="1">
        <v>1</v>
      </c>
      <c r="J395" s="1">
        <v>0</v>
      </c>
      <c r="K395" s="1">
        <f t="shared" si="6"/>
        <v>1</v>
      </c>
    </row>
    <row r="396" spans="1:11" x14ac:dyDescent="0.25">
      <c r="A396" s="1" t="s">
        <v>43</v>
      </c>
      <c r="B396" s="1">
        <v>1</v>
      </c>
      <c r="C396" s="1" t="s">
        <v>9</v>
      </c>
      <c r="D396" s="2">
        <v>42216</v>
      </c>
      <c r="E396" s="1">
        <v>7</v>
      </c>
      <c r="F396" s="1" t="s">
        <v>15</v>
      </c>
      <c r="G396" s="3">
        <v>0.59027777777777801</v>
      </c>
      <c r="H396" s="1" t="s">
        <v>18</v>
      </c>
      <c r="I396" s="1">
        <v>2</v>
      </c>
      <c r="J396" s="1">
        <v>1</v>
      </c>
      <c r="K396" s="1">
        <f t="shared" si="6"/>
        <v>1</v>
      </c>
    </row>
    <row r="397" spans="1:11" x14ac:dyDescent="0.25">
      <c r="A397" s="1" t="s">
        <v>43</v>
      </c>
      <c r="B397" s="1">
        <v>1</v>
      </c>
      <c r="C397" s="1" t="s">
        <v>9</v>
      </c>
      <c r="D397" s="2">
        <v>42216</v>
      </c>
      <c r="E397" s="1">
        <v>7</v>
      </c>
      <c r="F397" s="1" t="s">
        <v>15</v>
      </c>
      <c r="G397" s="3">
        <v>0.59027777777777801</v>
      </c>
      <c r="H397" s="1" t="s">
        <v>47</v>
      </c>
      <c r="I397" s="1">
        <v>1</v>
      </c>
      <c r="J397" s="1">
        <v>0</v>
      </c>
      <c r="K397" s="1">
        <f t="shared" si="6"/>
        <v>1</v>
      </c>
    </row>
    <row r="398" spans="1:11" x14ac:dyDescent="0.25">
      <c r="A398" s="1" t="s">
        <v>43</v>
      </c>
      <c r="B398" s="1">
        <v>1</v>
      </c>
      <c r="C398" s="1" t="s">
        <v>9</v>
      </c>
      <c r="D398" s="2">
        <v>42216</v>
      </c>
      <c r="E398" s="1">
        <v>8</v>
      </c>
      <c r="F398" s="1" t="s">
        <v>15</v>
      </c>
      <c r="G398" s="3">
        <v>0.59652777777777799</v>
      </c>
      <c r="H398" s="1" t="s">
        <v>39</v>
      </c>
      <c r="I398" s="1">
        <v>2</v>
      </c>
      <c r="J398" s="1">
        <v>0</v>
      </c>
      <c r="K398" s="1">
        <f t="shared" si="6"/>
        <v>2</v>
      </c>
    </row>
    <row r="399" spans="1:11" x14ac:dyDescent="0.25">
      <c r="A399" s="1" t="s">
        <v>43</v>
      </c>
      <c r="B399" s="1">
        <v>1</v>
      </c>
      <c r="C399" s="1" t="s">
        <v>9</v>
      </c>
      <c r="D399" s="2">
        <v>42216</v>
      </c>
      <c r="E399" s="1">
        <v>8</v>
      </c>
      <c r="F399" s="1" t="s">
        <v>15</v>
      </c>
      <c r="G399" s="3">
        <v>0.59652777777777799</v>
      </c>
      <c r="H399" s="1" t="s">
        <v>21</v>
      </c>
      <c r="I399" s="1">
        <v>3</v>
      </c>
      <c r="J399" s="1">
        <v>2</v>
      </c>
      <c r="K399" s="1">
        <f t="shared" si="6"/>
        <v>1</v>
      </c>
    </row>
    <row r="400" spans="1:11" x14ac:dyDescent="0.25">
      <c r="A400" s="1" t="s">
        <v>43</v>
      </c>
      <c r="B400" s="1">
        <v>1</v>
      </c>
      <c r="C400" s="1" t="s">
        <v>9</v>
      </c>
      <c r="D400" s="2">
        <v>42216</v>
      </c>
      <c r="E400" s="1">
        <v>9</v>
      </c>
      <c r="F400" s="1" t="s">
        <v>15</v>
      </c>
      <c r="G400" s="3">
        <v>0.60277777777777797</v>
      </c>
      <c r="H400" s="1" t="s">
        <v>13</v>
      </c>
      <c r="I400" s="1">
        <v>1</v>
      </c>
      <c r="J400" s="1">
        <v>1</v>
      </c>
      <c r="K400" s="1">
        <f t="shared" si="6"/>
        <v>0</v>
      </c>
    </row>
    <row r="401" spans="1:12" x14ac:dyDescent="0.25">
      <c r="A401" s="1" t="s">
        <v>43</v>
      </c>
      <c r="B401" s="1">
        <v>1</v>
      </c>
      <c r="C401" s="1" t="s">
        <v>9</v>
      </c>
      <c r="D401" s="2">
        <v>42216</v>
      </c>
      <c r="E401" s="1">
        <v>9</v>
      </c>
      <c r="F401" s="1" t="s">
        <v>15</v>
      </c>
      <c r="G401" s="3">
        <v>0.60277777777777797</v>
      </c>
      <c r="H401" s="1" t="s">
        <v>21</v>
      </c>
      <c r="I401" s="1">
        <v>1</v>
      </c>
      <c r="J401" s="1">
        <v>0</v>
      </c>
      <c r="K401" s="1">
        <f t="shared" si="6"/>
        <v>1</v>
      </c>
    </row>
    <row r="402" spans="1:12" x14ac:dyDescent="0.25">
      <c r="A402" s="1" t="s">
        <v>43</v>
      </c>
      <c r="B402" s="1">
        <v>1</v>
      </c>
      <c r="C402" s="1" t="s">
        <v>9</v>
      </c>
      <c r="D402" s="2">
        <v>42216</v>
      </c>
      <c r="E402" s="1">
        <v>9</v>
      </c>
      <c r="F402" s="1" t="s">
        <v>15</v>
      </c>
      <c r="G402" s="3">
        <v>0.60277777777777797</v>
      </c>
      <c r="H402" s="1" t="s">
        <v>12</v>
      </c>
      <c r="I402" s="1">
        <v>1</v>
      </c>
      <c r="J402" s="1">
        <v>0</v>
      </c>
      <c r="K402" s="1">
        <f t="shared" si="6"/>
        <v>1</v>
      </c>
    </row>
    <row r="403" spans="1:12" x14ac:dyDescent="0.25">
      <c r="A403" s="1" t="s">
        <v>43</v>
      </c>
      <c r="B403" s="1">
        <v>1</v>
      </c>
      <c r="C403" s="1" t="s">
        <v>9</v>
      </c>
      <c r="D403" s="2">
        <v>42216</v>
      </c>
      <c r="E403" s="1">
        <v>9</v>
      </c>
      <c r="F403" s="1" t="s">
        <v>15</v>
      </c>
      <c r="G403" s="3">
        <v>0.60277777777777797</v>
      </c>
      <c r="H403" s="1" t="s">
        <v>11</v>
      </c>
      <c r="I403" s="1">
        <v>1</v>
      </c>
      <c r="J403" s="1">
        <v>0</v>
      </c>
      <c r="K403" s="1">
        <f t="shared" si="6"/>
        <v>1</v>
      </c>
    </row>
    <row r="404" spans="1:12" x14ac:dyDescent="0.25">
      <c r="A404" s="1" t="s">
        <v>43</v>
      </c>
      <c r="B404" s="1">
        <v>1</v>
      </c>
      <c r="C404" s="1" t="s">
        <v>9</v>
      </c>
      <c r="D404" s="2">
        <v>42216</v>
      </c>
      <c r="E404" s="1">
        <v>10</v>
      </c>
      <c r="F404" s="1" t="s">
        <v>15</v>
      </c>
      <c r="G404" s="3">
        <v>0.60902777777777795</v>
      </c>
      <c r="H404" s="1" t="s">
        <v>21</v>
      </c>
      <c r="I404" s="1">
        <v>1</v>
      </c>
      <c r="J404" s="1">
        <v>1</v>
      </c>
      <c r="K404" s="1">
        <f t="shared" si="6"/>
        <v>0</v>
      </c>
    </row>
    <row r="405" spans="1:12" x14ac:dyDescent="0.25">
      <c r="A405" s="1" t="s">
        <v>43</v>
      </c>
      <c r="B405" s="1">
        <v>1</v>
      </c>
      <c r="C405" s="1" t="s">
        <v>9</v>
      </c>
      <c r="D405" s="2">
        <v>42216</v>
      </c>
      <c r="E405" s="1">
        <v>10</v>
      </c>
      <c r="F405" s="1" t="s">
        <v>15</v>
      </c>
      <c r="G405" s="3">
        <v>0.60902777777777795</v>
      </c>
      <c r="H405" s="1" t="s">
        <v>12</v>
      </c>
      <c r="I405" s="1">
        <v>1</v>
      </c>
      <c r="J405" s="1">
        <v>0</v>
      </c>
      <c r="K405" s="1">
        <f t="shared" si="6"/>
        <v>1</v>
      </c>
    </row>
    <row r="406" spans="1:12" x14ac:dyDescent="0.25">
      <c r="D406" s="2"/>
      <c r="G406" s="3"/>
    </row>
    <row r="407" spans="1:12" x14ac:dyDescent="0.25">
      <c r="A407" s="1" t="s">
        <v>43</v>
      </c>
      <c r="B407" s="1">
        <v>1</v>
      </c>
      <c r="C407" s="1" t="s">
        <v>9</v>
      </c>
      <c r="D407" s="2">
        <v>42216</v>
      </c>
      <c r="E407" s="1">
        <v>11</v>
      </c>
      <c r="F407" s="1" t="s">
        <v>16</v>
      </c>
      <c r="G407" s="3">
        <v>0.73472222222222217</v>
      </c>
      <c r="H407" s="1" t="s">
        <v>11</v>
      </c>
      <c r="I407" s="1">
        <v>6</v>
      </c>
      <c r="J407" s="1">
        <v>3</v>
      </c>
      <c r="K407" s="1">
        <f t="shared" si="6"/>
        <v>3</v>
      </c>
    </row>
    <row r="408" spans="1:12" x14ac:dyDescent="0.25">
      <c r="A408" s="1" t="s">
        <v>43</v>
      </c>
      <c r="B408" s="1">
        <v>1</v>
      </c>
      <c r="C408" s="1" t="s">
        <v>9</v>
      </c>
      <c r="D408" s="2">
        <v>42216</v>
      </c>
      <c r="E408" s="1">
        <v>11</v>
      </c>
      <c r="F408" s="1" t="s">
        <v>16</v>
      </c>
      <c r="G408" s="3">
        <v>0.73472222222222217</v>
      </c>
      <c r="H408" s="1" t="s">
        <v>18</v>
      </c>
      <c r="I408" s="1">
        <v>2</v>
      </c>
      <c r="J408" s="1">
        <v>0</v>
      </c>
      <c r="K408" s="1">
        <f t="shared" si="6"/>
        <v>2</v>
      </c>
    </row>
    <row r="409" spans="1:12" x14ac:dyDescent="0.25">
      <c r="A409" s="1" t="s">
        <v>43</v>
      </c>
      <c r="B409" s="1">
        <v>1</v>
      </c>
      <c r="C409" s="1" t="s">
        <v>9</v>
      </c>
      <c r="D409" s="2">
        <v>42216</v>
      </c>
      <c r="E409" s="1">
        <v>12</v>
      </c>
      <c r="F409" s="1" t="s">
        <v>16</v>
      </c>
      <c r="G409" s="3">
        <v>0.74097222222222225</v>
      </c>
      <c r="H409" s="1" t="s">
        <v>11</v>
      </c>
      <c r="I409" s="1">
        <v>9</v>
      </c>
      <c r="J409" s="1">
        <v>5</v>
      </c>
      <c r="K409" s="1">
        <f t="shared" si="6"/>
        <v>4</v>
      </c>
      <c r="L409" s="1" t="s">
        <v>49</v>
      </c>
    </row>
    <row r="410" spans="1:12" x14ac:dyDescent="0.25">
      <c r="A410" s="1" t="s">
        <v>43</v>
      </c>
      <c r="B410" s="1">
        <v>1</v>
      </c>
      <c r="C410" s="1" t="s">
        <v>9</v>
      </c>
      <c r="D410" s="2">
        <v>42216</v>
      </c>
      <c r="E410" s="1">
        <v>12</v>
      </c>
      <c r="F410" s="1" t="s">
        <v>16</v>
      </c>
      <c r="G410" s="3">
        <v>0.74097222222222225</v>
      </c>
      <c r="H410" s="1" t="s">
        <v>18</v>
      </c>
      <c r="I410" s="1">
        <v>2</v>
      </c>
      <c r="J410" s="1">
        <v>0</v>
      </c>
      <c r="K410" s="1">
        <f t="shared" si="6"/>
        <v>2</v>
      </c>
    </row>
    <row r="411" spans="1:12" x14ac:dyDescent="0.25">
      <c r="A411" s="1" t="s">
        <v>43</v>
      </c>
      <c r="B411" s="1">
        <v>1</v>
      </c>
      <c r="C411" s="1" t="s">
        <v>9</v>
      </c>
      <c r="D411" s="2">
        <v>42216</v>
      </c>
      <c r="E411" s="1">
        <v>13</v>
      </c>
      <c r="F411" s="1" t="s">
        <v>16</v>
      </c>
      <c r="G411" s="3">
        <v>0.74722222222222201</v>
      </c>
      <c r="H411" s="1" t="s">
        <v>11</v>
      </c>
      <c r="I411" s="1">
        <v>4</v>
      </c>
      <c r="J411" s="1">
        <v>2</v>
      </c>
      <c r="K411" s="1">
        <f>I411-J411</f>
        <v>2</v>
      </c>
      <c r="L411" s="1" t="s">
        <v>49</v>
      </c>
    </row>
    <row r="412" spans="1:12" x14ac:dyDescent="0.25">
      <c r="A412" s="1" t="s">
        <v>43</v>
      </c>
      <c r="B412" s="1">
        <v>1</v>
      </c>
      <c r="C412" s="1" t="s">
        <v>9</v>
      </c>
      <c r="D412" s="2">
        <v>42216</v>
      </c>
      <c r="E412" s="1">
        <v>13</v>
      </c>
      <c r="F412" s="1" t="s">
        <v>16</v>
      </c>
      <c r="G412" s="3">
        <v>0.74722222222222201</v>
      </c>
      <c r="H412" s="1" t="s">
        <v>18</v>
      </c>
      <c r="I412" s="1">
        <v>2</v>
      </c>
      <c r="J412" s="1">
        <v>0</v>
      </c>
      <c r="K412" s="1">
        <f t="shared" si="6"/>
        <v>2</v>
      </c>
    </row>
    <row r="413" spans="1:12" x14ac:dyDescent="0.25">
      <c r="A413" s="1" t="s">
        <v>43</v>
      </c>
      <c r="B413" s="1">
        <v>1</v>
      </c>
      <c r="C413" s="1" t="s">
        <v>9</v>
      </c>
      <c r="D413" s="2">
        <v>42216</v>
      </c>
      <c r="E413" s="1">
        <v>14</v>
      </c>
      <c r="F413" s="1" t="s">
        <v>16</v>
      </c>
      <c r="G413" s="3">
        <v>0.75347222222222199</v>
      </c>
      <c r="H413" s="1" t="s">
        <v>11</v>
      </c>
      <c r="I413" s="1">
        <v>5</v>
      </c>
      <c r="J413" s="1">
        <v>2</v>
      </c>
      <c r="K413" s="1">
        <f t="shared" si="6"/>
        <v>3</v>
      </c>
    </row>
    <row r="414" spans="1:12" x14ac:dyDescent="0.25">
      <c r="A414" s="1" t="s">
        <v>43</v>
      </c>
      <c r="B414" s="1">
        <v>1</v>
      </c>
      <c r="C414" s="1" t="s">
        <v>9</v>
      </c>
      <c r="D414" s="2">
        <v>42216</v>
      </c>
      <c r="E414" s="1">
        <v>14</v>
      </c>
      <c r="F414" s="1" t="s">
        <v>16</v>
      </c>
      <c r="G414" s="3">
        <v>0.75347222222222199</v>
      </c>
      <c r="H414" s="1" t="s">
        <v>10</v>
      </c>
      <c r="I414" s="1">
        <v>1</v>
      </c>
      <c r="J414" s="1">
        <v>0</v>
      </c>
      <c r="K414" s="1">
        <f t="shared" si="6"/>
        <v>1</v>
      </c>
    </row>
    <row r="415" spans="1:12" x14ac:dyDescent="0.25">
      <c r="A415" s="1" t="s">
        <v>43</v>
      </c>
      <c r="B415" s="1">
        <v>1</v>
      </c>
      <c r="C415" s="1" t="s">
        <v>9</v>
      </c>
      <c r="D415" s="2">
        <v>42216</v>
      </c>
      <c r="E415" s="1">
        <v>14</v>
      </c>
      <c r="F415" s="1" t="s">
        <v>16</v>
      </c>
      <c r="G415" s="3">
        <v>0.75347222222222199</v>
      </c>
      <c r="H415" s="1" t="s">
        <v>18</v>
      </c>
      <c r="I415" s="1">
        <v>1</v>
      </c>
      <c r="J415" s="1">
        <v>0</v>
      </c>
      <c r="K415" s="1">
        <f t="shared" si="6"/>
        <v>1</v>
      </c>
    </row>
    <row r="416" spans="1:12" x14ac:dyDescent="0.25">
      <c r="A416" s="1" t="s">
        <v>43</v>
      </c>
      <c r="B416" s="1">
        <v>1</v>
      </c>
      <c r="C416" s="1" t="s">
        <v>9</v>
      </c>
      <c r="D416" s="2">
        <v>42216</v>
      </c>
      <c r="E416" s="1">
        <v>15</v>
      </c>
      <c r="F416" s="1" t="s">
        <v>16</v>
      </c>
      <c r="G416" s="3">
        <v>0.75972222222222296</v>
      </c>
      <c r="H416" s="1" t="s">
        <v>11</v>
      </c>
      <c r="I416" s="1">
        <v>2</v>
      </c>
      <c r="J416" s="1">
        <v>1</v>
      </c>
      <c r="K416" s="1">
        <f t="shared" si="6"/>
        <v>1</v>
      </c>
    </row>
    <row r="417" spans="1:11" x14ac:dyDescent="0.25">
      <c r="A417" s="1" t="s">
        <v>43</v>
      </c>
      <c r="B417" s="1">
        <v>1</v>
      </c>
      <c r="C417" s="1" t="s">
        <v>9</v>
      </c>
      <c r="D417" s="2">
        <v>42216</v>
      </c>
      <c r="E417" s="1">
        <v>15</v>
      </c>
      <c r="F417" s="1" t="s">
        <v>16</v>
      </c>
      <c r="G417" s="3">
        <v>0.75972222222222296</v>
      </c>
      <c r="H417" s="1" t="s">
        <v>39</v>
      </c>
      <c r="I417" s="1">
        <v>1</v>
      </c>
      <c r="J417" s="1">
        <v>0</v>
      </c>
      <c r="K417" s="1">
        <f t="shared" si="6"/>
        <v>1</v>
      </c>
    </row>
    <row r="418" spans="1:11" x14ac:dyDescent="0.25">
      <c r="A418" s="1" t="s">
        <v>43</v>
      </c>
      <c r="B418" s="1">
        <v>1</v>
      </c>
      <c r="C418" s="1" t="s">
        <v>9</v>
      </c>
      <c r="D418" s="2">
        <v>42216</v>
      </c>
      <c r="E418" s="1">
        <v>15</v>
      </c>
      <c r="F418" s="1" t="s">
        <v>16</v>
      </c>
      <c r="G418" s="3">
        <v>0.75972222222222296</v>
      </c>
      <c r="H418" s="1" t="s">
        <v>12</v>
      </c>
      <c r="I418" s="1">
        <v>1</v>
      </c>
      <c r="J418" s="1">
        <v>1</v>
      </c>
      <c r="K418" s="1">
        <f t="shared" si="6"/>
        <v>0</v>
      </c>
    </row>
    <row r="419" spans="1:11" x14ac:dyDescent="0.25">
      <c r="A419" s="1" t="s">
        <v>43</v>
      </c>
      <c r="B419" s="1">
        <v>1</v>
      </c>
      <c r="C419" s="1" t="s">
        <v>9</v>
      </c>
      <c r="D419" s="2">
        <v>42216</v>
      </c>
      <c r="E419" s="1">
        <v>16</v>
      </c>
      <c r="F419" s="1" t="s">
        <v>16</v>
      </c>
      <c r="G419" s="3">
        <v>0.76597222222222305</v>
      </c>
      <c r="H419" s="1" t="s">
        <v>11</v>
      </c>
      <c r="I419" s="1">
        <v>3</v>
      </c>
      <c r="J419" s="1">
        <v>1</v>
      </c>
      <c r="K419" s="1">
        <f t="shared" si="6"/>
        <v>2</v>
      </c>
    </row>
    <row r="420" spans="1:11" x14ac:dyDescent="0.25">
      <c r="A420" s="1" t="s">
        <v>43</v>
      </c>
      <c r="B420" s="1">
        <v>1</v>
      </c>
      <c r="C420" s="1" t="s">
        <v>9</v>
      </c>
      <c r="D420" s="2">
        <v>42216</v>
      </c>
      <c r="E420" s="1">
        <v>16</v>
      </c>
      <c r="F420" s="1" t="s">
        <v>16</v>
      </c>
      <c r="G420" s="3">
        <v>0.76597222222222305</v>
      </c>
      <c r="H420" s="1" t="s">
        <v>39</v>
      </c>
      <c r="I420" s="1">
        <v>1</v>
      </c>
      <c r="J420" s="1">
        <v>0</v>
      </c>
      <c r="K420" s="1">
        <f t="shared" si="6"/>
        <v>1</v>
      </c>
    </row>
    <row r="421" spans="1:11" x14ac:dyDescent="0.25">
      <c r="A421" s="1" t="s">
        <v>43</v>
      </c>
      <c r="B421" s="1">
        <v>1</v>
      </c>
      <c r="C421" s="1" t="s">
        <v>9</v>
      </c>
      <c r="D421" s="2">
        <v>42216</v>
      </c>
      <c r="E421" s="1">
        <v>17</v>
      </c>
      <c r="F421" s="1" t="s">
        <v>16</v>
      </c>
      <c r="G421" s="3">
        <v>0.77222222222222303</v>
      </c>
      <c r="H421" s="1" t="s">
        <v>12</v>
      </c>
      <c r="I421" s="1">
        <v>2</v>
      </c>
      <c r="J421" s="1">
        <v>0</v>
      </c>
      <c r="K421" s="1">
        <f t="shared" si="6"/>
        <v>2</v>
      </c>
    </row>
    <row r="422" spans="1:11" x14ac:dyDescent="0.25">
      <c r="A422" s="1" t="s">
        <v>43</v>
      </c>
      <c r="B422" s="1">
        <v>1</v>
      </c>
      <c r="C422" s="1" t="s">
        <v>9</v>
      </c>
      <c r="D422" s="2">
        <v>42216</v>
      </c>
      <c r="E422" s="1">
        <v>17</v>
      </c>
      <c r="F422" s="1" t="s">
        <v>16</v>
      </c>
      <c r="G422" s="3">
        <v>0.77222222222222303</v>
      </c>
      <c r="H422" s="1" t="s">
        <v>11</v>
      </c>
      <c r="I422" s="1">
        <v>4</v>
      </c>
      <c r="J422" s="1">
        <v>0</v>
      </c>
      <c r="K422" s="1">
        <f t="shared" si="6"/>
        <v>4</v>
      </c>
    </row>
    <row r="423" spans="1:11" x14ac:dyDescent="0.25">
      <c r="A423" s="1" t="s">
        <v>43</v>
      </c>
      <c r="B423" s="1">
        <v>1</v>
      </c>
      <c r="C423" s="1" t="s">
        <v>9</v>
      </c>
      <c r="D423" s="2">
        <v>42216</v>
      </c>
      <c r="E423" s="1">
        <v>18</v>
      </c>
      <c r="F423" s="1" t="s">
        <v>16</v>
      </c>
      <c r="G423" s="3">
        <v>0.77847222222222301</v>
      </c>
      <c r="H423" s="1" t="s">
        <v>11</v>
      </c>
      <c r="I423" s="1">
        <v>3</v>
      </c>
      <c r="J423" s="1">
        <v>0</v>
      </c>
      <c r="K423" s="1">
        <f t="shared" si="6"/>
        <v>3</v>
      </c>
    </row>
    <row r="424" spans="1:11" x14ac:dyDescent="0.25">
      <c r="A424" s="1" t="s">
        <v>43</v>
      </c>
      <c r="B424" s="1">
        <v>1</v>
      </c>
      <c r="C424" s="1" t="s">
        <v>9</v>
      </c>
      <c r="D424" s="2">
        <v>42216</v>
      </c>
      <c r="E424" s="1">
        <v>19</v>
      </c>
      <c r="F424" s="1" t="s">
        <v>16</v>
      </c>
      <c r="G424" s="3">
        <v>0.78472222222222299</v>
      </c>
      <c r="H424" s="1" t="s">
        <v>11</v>
      </c>
      <c r="I424" s="1">
        <v>3</v>
      </c>
      <c r="J424" s="1">
        <v>0</v>
      </c>
      <c r="K424" s="1">
        <f t="shared" si="6"/>
        <v>3</v>
      </c>
    </row>
    <row r="425" spans="1:11" x14ac:dyDescent="0.25">
      <c r="A425" s="1" t="s">
        <v>43</v>
      </c>
      <c r="B425" s="1">
        <v>1</v>
      </c>
      <c r="C425" s="1" t="s">
        <v>9</v>
      </c>
      <c r="D425" s="2">
        <v>42216</v>
      </c>
      <c r="E425" s="1">
        <v>19</v>
      </c>
      <c r="F425" s="1" t="s">
        <v>16</v>
      </c>
      <c r="G425" s="3">
        <v>0.78472222222222299</v>
      </c>
      <c r="H425" s="1" t="s">
        <v>18</v>
      </c>
      <c r="I425" s="1">
        <v>1</v>
      </c>
      <c r="J425" s="1">
        <v>0</v>
      </c>
      <c r="K425" s="1">
        <f t="shared" si="6"/>
        <v>1</v>
      </c>
    </row>
    <row r="426" spans="1:11" x14ac:dyDescent="0.25">
      <c r="A426" s="1" t="s">
        <v>43</v>
      </c>
      <c r="B426" s="1">
        <v>1</v>
      </c>
      <c r="C426" s="1" t="s">
        <v>9</v>
      </c>
      <c r="D426" s="2">
        <v>42216</v>
      </c>
      <c r="E426" s="1">
        <v>19</v>
      </c>
      <c r="F426" s="1" t="s">
        <v>16</v>
      </c>
      <c r="G426" s="3">
        <v>0.78472222222222299</v>
      </c>
      <c r="H426" s="1" t="s">
        <v>39</v>
      </c>
      <c r="I426" s="1">
        <v>2</v>
      </c>
      <c r="J426" s="1">
        <v>0</v>
      </c>
      <c r="K426" s="1">
        <f t="shared" si="6"/>
        <v>2</v>
      </c>
    </row>
    <row r="427" spans="1:11" x14ac:dyDescent="0.25">
      <c r="A427" s="1" t="s">
        <v>43</v>
      </c>
      <c r="B427" s="1">
        <v>1</v>
      </c>
      <c r="C427" s="1" t="s">
        <v>9</v>
      </c>
      <c r="D427" s="2">
        <v>42216</v>
      </c>
      <c r="E427" s="1">
        <v>20</v>
      </c>
      <c r="F427" s="1" t="s">
        <v>16</v>
      </c>
      <c r="G427" s="3">
        <v>0.79097222222222296</v>
      </c>
      <c r="H427" s="1" t="s">
        <v>11</v>
      </c>
      <c r="I427" s="1">
        <v>2</v>
      </c>
      <c r="J427" s="1">
        <v>0</v>
      </c>
      <c r="K427" s="1">
        <f t="shared" si="6"/>
        <v>2</v>
      </c>
    </row>
    <row r="428" spans="1:11" x14ac:dyDescent="0.25">
      <c r="A428" s="1" t="s">
        <v>43</v>
      </c>
      <c r="B428" s="1">
        <v>1</v>
      </c>
      <c r="C428" s="1" t="s">
        <v>9</v>
      </c>
      <c r="D428" s="2">
        <v>42216</v>
      </c>
      <c r="E428" s="1">
        <v>20</v>
      </c>
      <c r="F428" s="1" t="s">
        <v>16</v>
      </c>
      <c r="G428" s="3">
        <v>0.79097222222222296</v>
      </c>
      <c r="H428" s="1" t="s">
        <v>18</v>
      </c>
      <c r="I428" s="1">
        <v>1</v>
      </c>
      <c r="J428" s="1">
        <v>0</v>
      </c>
      <c r="K428" s="1">
        <f t="shared" si="6"/>
        <v>1</v>
      </c>
    </row>
    <row r="429" spans="1:11" x14ac:dyDescent="0.25">
      <c r="A429" s="1" t="s">
        <v>43</v>
      </c>
      <c r="B429" s="1">
        <v>1</v>
      </c>
      <c r="C429" s="1" t="s">
        <v>9</v>
      </c>
      <c r="D429" s="2">
        <v>42216</v>
      </c>
      <c r="E429" s="1">
        <v>20</v>
      </c>
      <c r="F429" s="1" t="s">
        <v>16</v>
      </c>
      <c r="G429" s="3">
        <v>0.79097222222222296</v>
      </c>
      <c r="H429" s="1" t="s">
        <v>39</v>
      </c>
      <c r="I429" s="1">
        <v>1</v>
      </c>
      <c r="J429" s="1">
        <v>0</v>
      </c>
      <c r="K429" s="1">
        <f t="shared" si="6"/>
        <v>1</v>
      </c>
    </row>
    <row r="430" spans="1:11" x14ac:dyDescent="0.25">
      <c r="D430" s="2"/>
      <c r="G430" s="3"/>
    </row>
    <row r="431" spans="1:11" x14ac:dyDescent="0.25">
      <c r="A431" s="1" t="s">
        <v>43</v>
      </c>
      <c r="B431" s="1">
        <v>1</v>
      </c>
      <c r="C431" s="1" t="s">
        <v>17</v>
      </c>
      <c r="D431" s="2">
        <v>42217</v>
      </c>
      <c r="E431" s="1">
        <v>1</v>
      </c>
      <c r="F431" s="1" t="s">
        <v>15</v>
      </c>
      <c r="G431" s="3">
        <v>0.57152777777777775</v>
      </c>
      <c r="H431" s="1" t="s">
        <v>21</v>
      </c>
      <c r="I431" s="1">
        <v>1</v>
      </c>
      <c r="J431" s="1">
        <v>1</v>
      </c>
      <c r="K431" s="1">
        <f t="shared" si="6"/>
        <v>0</v>
      </c>
    </row>
    <row r="432" spans="1:11" x14ac:dyDescent="0.25">
      <c r="A432" s="1" t="s">
        <v>43</v>
      </c>
      <c r="B432" s="1">
        <v>1</v>
      </c>
      <c r="C432" s="1" t="s">
        <v>17</v>
      </c>
      <c r="D432" s="2">
        <v>42217</v>
      </c>
      <c r="E432" s="1">
        <v>1</v>
      </c>
      <c r="F432" s="1" t="s">
        <v>15</v>
      </c>
      <c r="G432" s="3">
        <v>0.57152777777777775</v>
      </c>
      <c r="H432" s="1" t="s">
        <v>44</v>
      </c>
      <c r="I432" s="1">
        <v>2</v>
      </c>
      <c r="J432" s="1">
        <v>2</v>
      </c>
      <c r="K432" s="1">
        <f t="shared" si="6"/>
        <v>0</v>
      </c>
    </row>
    <row r="433" spans="1:11" x14ac:dyDescent="0.25">
      <c r="A433" s="1" t="s">
        <v>43</v>
      </c>
      <c r="B433" s="1">
        <v>1</v>
      </c>
      <c r="C433" s="1" t="s">
        <v>17</v>
      </c>
      <c r="D433" s="2">
        <v>42217</v>
      </c>
      <c r="E433" s="1">
        <v>2</v>
      </c>
      <c r="F433" s="1" t="s">
        <v>15</v>
      </c>
      <c r="G433" s="3">
        <v>0.57777777777777783</v>
      </c>
      <c r="H433" s="1" t="s">
        <v>18</v>
      </c>
      <c r="I433" s="1">
        <v>1</v>
      </c>
      <c r="J433" s="1">
        <v>0</v>
      </c>
      <c r="K433" s="1">
        <f t="shared" si="6"/>
        <v>1</v>
      </c>
    </row>
    <row r="434" spans="1:11" x14ac:dyDescent="0.25">
      <c r="A434" s="1" t="s">
        <v>43</v>
      </c>
      <c r="B434" s="1">
        <v>1</v>
      </c>
      <c r="C434" s="1" t="s">
        <v>17</v>
      </c>
      <c r="D434" s="2">
        <v>42217</v>
      </c>
      <c r="E434" s="1">
        <v>2</v>
      </c>
      <c r="F434" s="1" t="s">
        <v>15</v>
      </c>
      <c r="G434" s="3">
        <v>0.57777777777777783</v>
      </c>
      <c r="H434" s="1" t="s">
        <v>11</v>
      </c>
      <c r="I434" s="1">
        <v>4</v>
      </c>
      <c r="J434" s="1">
        <v>0</v>
      </c>
      <c r="K434" s="1">
        <f t="shared" si="6"/>
        <v>4</v>
      </c>
    </row>
    <row r="435" spans="1:11" x14ac:dyDescent="0.25">
      <c r="A435" s="1" t="s">
        <v>43</v>
      </c>
      <c r="B435" s="1">
        <v>1</v>
      </c>
      <c r="C435" s="1" t="s">
        <v>17</v>
      </c>
      <c r="D435" s="2">
        <v>42217</v>
      </c>
      <c r="E435" s="1">
        <v>3</v>
      </c>
      <c r="F435" s="1" t="s">
        <v>15</v>
      </c>
      <c r="G435" s="3">
        <v>0.58402777777777803</v>
      </c>
      <c r="H435" s="1" t="s">
        <v>18</v>
      </c>
      <c r="I435" s="1">
        <v>2</v>
      </c>
      <c r="J435" s="1">
        <v>0</v>
      </c>
      <c r="K435" s="1">
        <f t="shared" si="6"/>
        <v>2</v>
      </c>
    </row>
    <row r="436" spans="1:11" x14ac:dyDescent="0.25">
      <c r="A436" s="1" t="s">
        <v>43</v>
      </c>
      <c r="B436" s="1">
        <v>1</v>
      </c>
      <c r="C436" s="1" t="s">
        <v>17</v>
      </c>
      <c r="D436" s="2">
        <v>42217</v>
      </c>
      <c r="E436" s="1">
        <v>3</v>
      </c>
      <c r="F436" s="1" t="s">
        <v>15</v>
      </c>
      <c r="G436" s="3">
        <v>0.58402777777777803</v>
      </c>
      <c r="H436" s="1" t="s">
        <v>11</v>
      </c>
      <c r="I436" s="1">
        <v>1</v>
      </c>
      <c r="J436" s="1">
        <v>0</v>
      </c>
      <c r="K436" s="1">
        <f t="shared" si="6"/>
        <v>1</v>
      </c>
    </row>
    <row r="437" spans="1:11" x14ac:dyDescent="0.25">
      <c r="A437" s="1" t="s">
        <v>43</v>
      </c>
      <c r="B437" s="1">
        <v>1</v>
      </c>
      <c r="C437" s="1" t="s">
        <v>17</v>
      </c>
      <c r="D437" s="2">
        <v>42217</v>
      </c>
      <c r="E437" s="1">
        <v>4</v>
      </c>
      <c r="F437" s="1" t="s">
        <v>15</v>
      </c>
      <c r="G437" s="3">
        <v>0.59027777777777801</v>
      </c>
      <c r="H437" s="1" t="s">
        <v>18</v>
      </c>
      <c r="I437" s="1">
        <v>2</v>
      </c>
      <c r="J437" s="1">
        <v>0</v>
      </c>
      <c r="K437" s="1">
        <f t="shared" si="6"/>
        <v>2</v>
      </c>
    </row>
    <row r="438" spans="1:11" x14ac:dyDescent="0.25">
      <c r="A438" s="1" t="s">
        <v>43</v>
      </c>
      <c r="B438" s="1">
        <v>1</v>
      </c>
      <c r="C438" s="1" t="s">
        <v>17</v>
      </c>
      <c r="D438" s="2">
        <v>42217</v>
      </c>
      <c r="E438" s="1">
        <v>4</v>
      </c>
      <c r="F438" s="1" t="s">
        <v>15</v>
      </c>
      <c r="G438" s="3">
        <v>0.59027777777777801</v>
      </c>
      <c r="H438" s="1" t="s">
        <v>44</v>
      </c>
      <c r="I438" s="1">
        <v>1</v>
      </c>
      <c r="J438" s="1">
        <v>0</v>
      </c>
      <c r="K438" s="1">
        <f t="shared" si="6"/>
        <v>1</v>
      </c>
    </row>
    <row r="439" spans="1:11" x14ac:dyDescent="0.25">
      <c r="A439" s="1" t="s">
        <v>43</v>
      </c>
      <c r="B439" s="1">
        <v>1</v>
      </c>
      <c r="C439" s="1" t="s">
        <v>17</v>
      </c>
      <c r="D439" s="2">
        <v>42217</v>
      </c>
      <c r="E439" s="1">
        <v>4</v>
      </c>
      <c r="F439" s="1" t="s">
        <v>15</v>
      </c>
      <c r="G439" s="3">
        <v>0.59027777777777801</v>
      </c>
      <c r="H439" s="1" t="s">
        <v>11</v>
      </c>
      <c r="I439" s="1">
        <v>2</v>
      </c>
      <c r="J439" s="1">
        <v>0</v>
      </c>
      <c r="K439" s="1">
        <f t="shared" si="6"/>
        <v>2</v>
      </c>
    </row>
    <row r="440" spans="1:11" x14ac:dyDescent="0.25">
      <c r="A440" s="1" t="s">
        <v>43</v>
      </c>
      <c r="B440" s="1">
        <v>1</v>
      </c>
      <c r="C440" s="1" t="s">
        <v>17</v>
      </c>
      <c r="D440" s="2">
        <v>42217</v>
      </c>
      <c r="E440" s="1">
        <v>5</v>
      </c>
      <c r="F440" s="1" t="s">
        <v>15</v>
      </c>
      <c r="G440" s="3">
        <v>0.59583333333333333</v>
      </c>
      <c r="H440" s="1" t="s">
        <v>18</v>
      </c>
      <c r="I440" s="1">
        <v>3</v>
      </c>
      <c r="J440" s="1">
        <v>0</v>
      </c>
      <c r="K440" s="1">
        <f t="shared" si="6"/>
        <v>3</v>
      </c>
    </row>
    <row r="441" spans="1:11" x14ac:dyDescent="0.25">
      <c r="A441" s="1" t="s">
        <v>43</v>
      </c>
      <c r="B441" s="1">
        <v>1</v>
      </c>
      <c r="C441" s="1" t="s">
        <v>17</v>
      </c>
      <c r="D441" s="2">
        <v>42217</v>
      </c>
      <c r="E441" s="1">
        <v>5</v>
      </c>
      <c r="F441" s="1" t="s">
        <v>15</v>
      </c>
      <c r="G441" s="3">
        <v>0.59583333333333333</v>
      </c>
      <c r="H441" s="1" t="s">
        <v>21</v>
      </c>
      <c r="I441" s="1">
        <v>1</v>
      </c>
      <c r="J441" s="1">
        <v>0</v>
      </c>
      <c r="K441" s="1">
        <f t="shared" si="6"/>
        <v>1</v>
      </c>
    </row>
    <row r="442" spans="1:11" x14ac:dyDescent="0.25">
      <c r="A442" s="1" t="s">
        <v>43</v>
      </c>
      <c r="B442" s="1">
        <v>1</v>
      </c>
      <c r="C442" s="1" t="s">
        <v>17</v>
      </c>
      <c r="D442" s="2">
        <v>42217</v>
      </c>
      <c r="E442" s="1">
        <v>5</v>
      </c>
      <c r="F442" s="1" t="s">
        <v>15</v>
      </c>
      <c r="G442" s="3">
        <v>0.59583333333333333</v>
      </c>
      <c r="H442" s="1" t="s">
        <v>44</v>
      </c>
      <c r="I442" s="1">
        <v>1</v>
      </c>
      <c r="J442" s="1">
        <v>1</v>
      </c>
      <c r="K442" s="1">
        <f t="shared" si="6"/>
        <v>0</v>
      </c>
    </row>
    <row r="443" spans="1:11" x14ac:dyDescent="0.25">
      <c r="A443" s="1" t="s">
        <v>43</v>
      </c>
      <c r="B443" s="1">
        <v>1</v>
      </c>
      <c r="C443" s="1" t="s">
        <v>17</v>
      </c>
      <c r="D443" s="2">
        <v>42217</v>
      </c>
      <c r="E443" s="1">
        <v>6</v>
      </c>
      <c r="F443" s="1" t="s">
        <v>15</v>
      </c>
      <c r="G443" s="3">
        <v>0.6020833333333333</v>
      </c>
      <c r="H443" s="1" t="s">
        <v>18</v>
      </c>
      <c r="I443" s="1">
        <v>4</v>
      </c>
      <c r="J443" s="1">
        <v>0</v>
      </c>
      <c r="K443" s="1">
        <f t="shared" si="6"/>
        <v>4</v>
      </c>
    </row>
    <row r="444" spans="1:11" x14ac:dyDescent="0.25">
      <c r="A444" s="1" t="s">
        <v>43</v>
      </c>
      <c r="B444" s="1">
        <v>1</v>
      </c>
      <c r="C444" s="1" t="s">
        <v>17</v>
      </c>
      <c r="D444" s="2">
        <v>42217</v>
      </c>
      <c r="E444" s="1">
        <v>6</v>
      </c>
      <c r="F444" s="1" t="s">
        <v>15</v>
      </c>
      <c r="G444" s="3">
        <v>0.6020833333333333</v>
      </c>
      <c r="H444" s="1" t="s">
        <v>11</v>
      </c>
      <c r="I444" s="1">
        <v>2</v>
      </c>
      <c r="J444" s="1">
        <v>0</v>
      </c>
      <c r="K444" s="1">
        <f t="shared" si="6"/>
        <v>2</v>
      </c>
    </row>
    <row r="445" spans="1:11" x14ac:dyDescent="0.25">
      <c r="A445" s="1" t="s">
        <v>43</v>
      </c>
      <c r="B445" s="1">
        <v>1</v>
      </c>
      <c r="C445" s="1" t="s">
        <v>17</v>
      </c>
      <c r="D445" s="2">
        <v>42217</v>
      </c>
      <c r="E445" s="1">
        <v>7</v>
      </c>
      <c r="F445" s="1" t="s">
        <v>15</v>
      </c>
      <c r="G445" s="3">
        <v>0.60833333333333328</v>
      </c>
      <c r="H445" s="1" t="s">
        <v>18</v>
      </c>
      <c r="I445" s="1">
        <v>3</v>
      </c>
      <c r="J445" s="1">
        <v>0</v>
      </c>
      <c r="K445" s="1">
        <f t="shared" si="6"/>
        <v>3</v>
      </c>
    </row>
    <row r="446" spans="1:11" x14ac:dyDescent="0.25">
      <c r="A446" s="1" t="s">
        <v>43</v>
      </c>
      <c r="B446" s="1">
        <v>1</v>
      </c>
      <c r="C446" s="1" t="s">
        <v>17</v>
      </c>
      <c r="D446" s="2">
        <v>42217</v>
      </c>
      <c r="E446" s="1">
        <v>7</v>
      </c>
      <c r="F446" s="1" t="s">
        <v>15</v>
      </c>
      <c r="G446" s="3">
        <v>0.60833333333333328</v>
      </c>
      <c r="H446" s="1" t="s">
        <v>39</v>
      </c>
      <c r="I446" s="1">
        <v>1</v>
      </c>
      <c r="J446" s="1">
        <v>0</v>
      </c>
      <c r="K446" s="1">
        <f t="shared" si="6"/>
        <v>1</v>
      </c>
    </row>
    <row r="447" spans="1:11" x14ac:dyDescent="0.25">
      <c r="A447" s="1" t="s">
        <v>43</v>
      </c>
      <c r="B447" s="1">
        <v>1</v>
      </c>
      <c r="C447" s="1" t="s">
        <v>17</v>
      </c>
      <c r="D447" s="2">
        <v>42217</v>
      </c>
      <c r="E447" s="1">
        <v>8</v>
      </c>
      <c r="F447" s="1" t="s">
        <v>15</v>
      </c>
      <c r="G447" s="3">
        <v>0.61458333333333337</v>
      </c>
      <c r="H447" s="1" t="s">
        <v>18</v>
      </c>
      <c r="I447" s="1">
        <v>3</v>
      </c>
      <c r="J447" s="1">
        <v>0</v>
      </c>
      <c r="K447" s="1">
        <f t="shared" si="6"/>
        <v>3</v>
      </c>
    </row>
    <row r="448" spans="1:11" x14ac:dyDescent="0.25">
      <c r="A448" s="1" t="s">
        <v>43</v>
      </c>
      <c r="B448" s="1">
        <v>1</v>
      </c>
      <c r="C448" s="1" t="s">
        <v>17</v>
      </c>
      <c r="D448" s="2">
        <v>42217</v>
      </c>
      <c r="E448" s="1">
        <v>8</v>
      </c>
      <c r="F448" s="1" t="s">
        <v>15</v>
      </c>
      <c r="G448" s="3">
        <v>0.61458333333333337</v>
      </c>
      <c r="H448" s="1" t="s">
        <v>44</v>
      </c>
      <c r="I448" s="1">
        <v>1</v>
      </c>
      <c r="J448" s="1">
        <v>0</v>
      </c>
      <c r="K448" s="1">
        <f t="shared" si="6"/>
        <v>1</v>
      </c>
    </row>
    <row r="449" spans="1:11" x14ac:dyDescent="0.25">
      <c r="A449" s="1" t="s">
        <v>43</v>
      </c>
      <c r="B449" s="1">
        <v>1</v>
      </c>
      <c r="C449" s="1" t="s">
        <v>17</v>
      </c>
      <c r="D449" s="2">
        <v>42217</v>
      </c>
      <c r="E449" s="1">
        <v>8</v>
      </c>
      <c r="F449" s="1" t="s">
        <v>15</v>
      </c>
      <c r="G449" s="3">
        <v>0.61458333333333337</v>
      </c>
      <c r="H449" s="1" t="s">
        <v>12</v>
      </c>
      <c r="I449" s="1">
        <v>1</v>
      </c>
      <c r="J449" s="1">
        <v>0</v>
      </c>
      <c r="K449" s="1">
        <f t="shared" si="6"/>
        <v>1</v>
      </c>
    </row>
    <row r="450" spans="1:11" x14ac:dyDescent="0.25">
      <c r="A450" s="1" t="s">
        <v>43</v>
      </c>
      <c r="B450" s="1">
        <v>1</v>
      </c>
      <c r="C450" s="1" t="s">
        <v>17</v>
      </c>
      <c r="D450" s="2">
        <v>42217</v>
      </c>
      <c r="E450" s="1">
        <v>8</v>
      </c>
      <c r="F450" s="1" t="s">
        <v>15</v>
      </c>
      <c r="G450" s="3">
        <v>0.61458333333333337</v>
      </c>
      <c r="H450" s="1" t="s">
        <v>21</v>
      </c>
      <c r="I450" s="1">
        <v>2</v>
      </c>
      <c r="J450" s="1">
        <v>1</v>
      </c>
      <c r="K450" s="1">
        <f t="shared" si="6"/>
        <v>1</v>
      </c>
    </row>
    <row r="451" spans="1:11" x14ac:dyDescent="0.25">
      <c r="A451" s="1" t="s">
        <v>43</v>
      </c>
      <c r="B451" s="1">
        <v>1</v>
      </c>
      <c r="C451" s="1" t="s">
        <v>17</v>
      </c>
      <c r="D451" s="2">
        <v>42217</v>
      </c>
      <c r="E451" s="1">
        <v>9</v>
      </c>
      <c r="F451" s="1" t="s">
        <v>15</v>
      </c>
      <c r="G451" s="3">
        <v>0.62083333333333335</v>
      </c>
      <c r="H451" s="1" t="s">
        <v>18</v>
      </c>
      <c r="I451" s="1">
        <v>2</v>
      </c>
      <c r="J451" s="1">
        <v>0</v>
      </c>
      <c r="K451" s="1">
        <f t="shared" si="6"/>
        <v>2</v>
      </c>
    </row>
    <row r="452" spans="1:11" x14ac:dyDescent="0.25">
      <c r="A452" s="1" t="s">
        <v>43</v>
      </c>
      <c r="B452" s="1">
        <v>1</v>
      </c>
      <c r="C452" s="1" t="s">
        <v>17</v>
      </c>
      <c r="D452" s="2">
        <v>42217</v>
      </c>
      <c r="E452" s="1">
        <v>9</v>
      </c>
      <c r="F452" s="1" t="s">
        <v>15</v>
      </c>
      <c r="G452" s="3">
        <v>0.62083333333333335</v>
      </c>
      <c r="H452" s="1" t="s">
        <v>11</v>
      </c>
      <c r="I452" s="1">
        <v>1</v>
      </c>
      <c r="J452" s="1">
        <v>0</v>
      </c>
      <c r="K452" s="1">
        <f t="shared" ref="K452:K478" si="7">I452-J452</f>
        <v>1</v>
      </c>
    </row>
    <row r="453" spans="1:11" x14ac:dyDescent="0.25">
      <c r="A453" s="1" t="s">
        <v>43</v>
      </c>
      <c r="B453" s="1">
        <v>1</v>
      </c>
      <c r="C453" s="1" t="s">
        <v>17</v>
      </c>
      <c r="D453" s="2">
        <v>42217</v>
      </c>
      <c r="E453" s="1">
        <v>10</v>
      </c>
      <c r="F453" s="1" t="s">
        <v>15</v>
      </c>
      <c r="G453" s="3">
        <v>0.62708333333333333</v>
      </c>
      <c r="H453" s="1" t="s">
        <v>18</v>
      </c>
      <c r="I453" s="1">
        <v>2</v>
      </c>
      <c r="J453" s="1">
        <v>0</v>
      </c>
      <c r="K453" s="1">
        <f t="shared" si="7"/>
        <v>2</v>
      </c>
    </row>
    <row r="454" spans="1:11" x14ac:dyDescent="0.25">
      <c r="A454" s="1" t="s">
        <v>43</v>
      </c>
      <c r="B454" s="1">
        <v>1</v>
      </c>
      <c r="C454" s="1" t="s">
        <v>17</v>
      </c>
      <c r="D454" s="2">
        <v>42217</v>
      </c>
      <c r="E454" s="1">
        <v>10</v>
      </c>
      <c r="F454" s="1" t="s">
        <v>15</v>
      </c>
      <c r="G454" s="3">
        <v>0.62708333333333333</v>
      </c>
      <c r="H454" s="1" t="s">
        <v>11</v>
      </c>
      <c r="I454" s="1">
        <v>3</v>
      </c>
      <c r="J454" s="1">
        <v>0</v>
      </c>
      <c r="K454" s="1">
        <f t="shared" si="7"/>
        <v>3</v>
      </c>
    </row>
    <row r="455" spans="1:11" x14ac:dyDescent="0.25">
      <c r="A455" s="1" t="s">
        <v>43</v>
      </c>
      <c r="B455" s="1">
        <v>1</v>
      </c>
      <c r="C455" s="1" t="s">
        <v>17</v>
      </c>
      <c r="D455" s="2">
        <v>42217</v>
      </c>
      <c r="E455" s="1">
        <v>10</v>
      </c>
      <c r="F455" s="1" t="s">
        <v>15</v>
      </c>
      <c r="G455" s="3">
        <v>0.62708333333333333</v>
      </c>
      <c r="H455" s="1" t="s">
        <v>21</v>
      </c>
      <c r="I455" s="1">
        <v>1</v>
      </c>
      <c r="J455" s="1">
        <v>0</v>
      </c>
      <c r="K455" s="1">
        <f t="shared" si="7"/>
        <v>1</v>
      </c>
    </row>
    <row r="456" spans="1:11" x14ac:dyDescent="0.25">
      <c r="D456" s="2"/>
      <c r="G456" s="3"/>
    </row>
    <row r="457" spans="1:11" x14ac:dyDescent="0.25">
      <c r="A457" s="1" t="s">
        <v>43</v>
      </c>
      <c r="B457" s="1">
        <v>1</v>
      </c>
      <c r="C457" s="1" t="s">
        <v>17</v>
      </c>
      <c r="D457" s="2">
        <v>42217</v>
      </c>
      <c r="E457" s="1">
        <v>11</v>
      </c>
      <c r="F457" s="1" t="s">
        <v>16</v>
      </c>
      <c r="G457" s="3">
        <v>0.75</v>
      </c>
      <c r="H457" s="1" t="s">
        <v>31</v>
      </c>
      <c r="I457" s="1">
        <v>1</v>
      </c>
      <c r="J457" s="1">
        <v>1</v>
      </c>
      <c r="K457" s="1">
        <f t="shared" si="7"/>
        <v>0</v>
      </c>
    </row>
    <row r="458" spans="1:11" x14ac:dyDescent="0.25">
      <c r="A458" s="1" t="s">
        <v>43</v>
      </c>
      <c r="B458" s="1">
        <v>1</v>
      </c>
      <c r="C458" s="1" t="s">
        <v>17</v>
      </c>
      <c r="D458" s="2">
        <v>42217</v>
      </c>
      <c r="E458" s="1">
        <v>11</v>
      </c>
      <c r="F458" s="1" t="s">
        <v>16</v>
      </c>
      <c r="G458" s="3">
        <v>0.75</v>
      </c>
      <c r="H458" s="1" t="s">
        <v>21</v>
      </c>
      <c r="I458" s="1">
        <v>1</v>
      </c>
      <c r="J458" s="1">
        <v>0</v>
      </c>
      <c r="K458" s="1">
        <f t="shared" si="7"/>
        <v>1</v>
      </c>
    </row>
    <row r="459" spans="1:11" x14ac:dyDescent="0.25">
      <c r="A459" s="1" t="s">
        <v>43</v>
      </c>
      <c r="B459" s="1">
        <v>1</v>
      </c>
      <c r="C459" s="1" t="s">
        <v>17</v>
      </c>
      <c r="D459" s="2">
        <v>42217</v>
      </c>
      <c r="E459" s="1">
        <v>11</v>
      </c>
      <c r="F459" s="1" t="s">
        <v>16</v>
      </c>
      <c r="G459" s="3">
        <v>0.75</v>
      </c>
      <c r="H459" s="1" t="s">
        <v>11</v>
      </c>
      <c r="I459" s="1">
        <v>1</v>
      </c>
      <c r="J459" s="1">
        <v>0</v>
      </c>
      <c r="K459" s="1">
        <f t="shared" si="7"/>
        <v>1</v>
      </c>
    </row>
    <row r="460" spans="1:11" x14ac:dyDescent="0.25">
      <c r="A460" s="1" t="s">
        <v>43</v>
      </c>
      <c r="B460" s="1">
        <v>1</v>
      </c>
      <c r="C460" s="1" t="s">
        <v>17</v>
      </c>
      <c r="D460" s="2">
        <v>42217</v>
      </c>
      <c r="E460" s="1">
        <v>11</v>
      </c>
      <c r="F460" s="1" t="s">
        <v>16</v>
      </c>
      <c r="G460" s="3">
        <v>0.75</v>
      </c>
      <c r="H460" s="1" t="s">
        <v>18</v>
      </c>
      <c r="I460" s="1">
        <v>3</v>
      </c>
      <c r="J460" s="1">
        <v>1</v>
      </c>
      <c r="K460" s="1">
        <f t="shared" si="7"/>
        <v>2</v>
      </c>
    </row>
    <row r="461" spans="1:11" x14ac:dyDescent="0.25">
      <c r="A461" s="1" t="s">
        <v>43</v>
      </c>
      <c r="B461" s="1">
        <v>1</v>
      </c>
      <c r="C461" s="1" t="s">
        <v>17</v>
      </c>
      <c r="D461" s="2">
        <v>42217</v>
      </c>
      <c r="E461" s="1">
        <v>12</v>
      </c>
      <c r="F461" s="1" t="s">
        <v>16</v>
      </c>
      <c r="G461" s="3">
        <v>0.75624999999999998</v>
      </c>
      <c r="H461" s="1" t="s">
        <v>44</v>
      </c>
      <c r="I461" s="1">
        <v>1</v>
      </c>
      <c r="J461" s="1">
        <v>0</v>
      </c>
      <c r="K461" s="1">
        <f t="shared" si="7"/>
        <v>1</v>
      </c>
    </row>
    <row r="462" spans="1:11" x14ac:dyDescent="0.25">
      <c r="A462" s="1" t="s">
        <v>43</v>
      </c>
      <c r="B462" s="1">
        <v>1</v>
      </c>
      <c r="C462" s="1" t="s">
        <v>17</v>
      </c>
      <c r="D462" s="2">
        <v>42217</v>
      </c>
      <c r="E462" s="1">
        <v>12</v>
      </c>
      <c r="F462" s="1" t="s">
        <v>16</v>
      </c>
      <c r="G462" s="3">
        <v>0.75624999999999998</v>
      </c>
      <c r="H462" s="1" t="s">
        <v>11</v>
      </c>
      <c r="I462" s="1">
        <v>2</v>
      </c>
      <c r="J462" s="1">
        <v>0</v>
      </c>
      <c r="K462" s="1">
        <f t="shared" si="7"/>
        <v>2</v>
      </c>
    </row>
    <row r="463" spans="1:11" x14ac:dyDescent="0.25">
      <c r="A463" s="1" t="s">
        <v>43</v>
      </c>
      <c r="B463" s="1">
        <v>1</v>
      </c>
      <c r="C463" s="1" t="s">
        <v>17</v>
      </c>
      <c r="D463" s="2">
        <v>42217</v>
      </c>
      <c r="E463" s="1">
        <v>13</v>
      </c>
      <c r="F463" s="1" t="s">
        <v>16</v>
      </c>
      <c r="G463" s="3">
        <v>0.76249999999999996</v>
      </c>
      <c r="H463" s="1" t="s">
        <v>11</v>
      </c>
      <c r="I463" s="1">
        <v>1</v>
      </c>
      <c r="J463" s="1">
        <v>1</v>
      </c>
      <c r="K463" s="1">
        <f t="shared" si="7"/>
        <v>0</v>
      </c>
    </row>
    <row r="464" spans="1:11" x14ac:dyDescent="0.25">
      <c r="A464" s="1" t="s">
        <v>43</v>
      </c>
      <c r="B464" s="1">
        <v>1</v>
      </c>
      <c r="C464" s="1" t="s">
        <v>17</v>
      </c>
      <c r="D464" s="2">
        <v>42217</v>
      </c>
      <c r="E464" s="1">
        <v>14</v>
      </c>
      <c r="F464" s="1" t="s">
        <v>16</v>
      </c>
      <c r="G464" s="3">
        <v>0.76875000000000004</v>
      </c>
      <c r="H464" s="1" t="s">
        <v>18</v>
      </c>
      <c r="I464" s="1">
        <v>2</v>
      </c>
      <c r="J464" s="1">
        <v>0</v>
      </c>
      <c r="K464" s="1">
        <f t="shared" si="7"/>
        <v>2</v>
      </c>
    </row>
    <row r="465" spans="1:12" x14ac:dyDescent="0.25">
      <c r="A465" s="1" t="s">
        <v>43</v>
      </c>
      <c r="B465" s="1">
        <v>1</v>
      </c>
      <c r="C465" s="1" t="s">
        <v>17</v>
      </c>
      <c r="D465" s="2">
        <v>42217</v>
      </c>
      <c r="E465" s="1">
        <v>14</v>
      </c>
      <c r="F465" s="1" t="s">
        <v>16</v>
      </c>
      <c r="G465" s="3">
        <v>0.76875000000000004</v>
      </c>
      <c r="H465" s="1" t="s">
        <v>11</v>
      </c>
      <c r="I465" s="1">
        <v>4</v>
      </c>
      <c r="J465" s="1">
        <v>0</v>
      </c>
      <c r="K465" s="1">
        <f t="shared" si="7"/>
        <v>4</v>
      </c>
      <c r="L465" s="1" t="s">
        <v>61</v>
      </c>
    </row>
    <row r="466" spans="1:12" x14ac:dyDescent="0.25">
      <c r="A466" s="1" t="s">
        <v>43</v>
      </c>
      <c r="B466" s="1">
        <v>1</v>
      </c>
      <c r="C466" s="1" t="s">
        <v>17</v>
      </c>
      <c r="D466" s="2">
        <v>42217</v>
      </c>
      <c r="E466" s="1">
        <v>15</v>
      </c>
      <c r="F466" s="1" t="s">
        <v>16</v>
      </c>
      <c r="G466" s="3">
        <v>0.77500000000000002</v>
      </c>
      <c r="H466" s="1" t="s">
        <v>11</v>
      </c>
      <c r="I466" s="1">
        <v>3</v>
      </c>
      <c r="J466" s="1">
        <v>1</v>
      </c>
      <c r="K466" s="1">
        <f t="shared" si="7"/>
        <v>2</v>
      </c>
    </row>
    <row r="467" spans="1:12" x14ac:dyDescent="0.25">
      <c r="A467" s="1" t="s">
        <v>43</v>
      </c>
      <c r="B467" s="1">
        <v>1</v>
      </c>
      <c r="C467" s="1" t="s">
        <v>17</v>
      </c>
      <c r="D467" s="2">
        <v>42217</v>
      </c>
      <c r="E467" s="1">
        <v>15</v>
      </c>
      <c r="F467" s="1" t="s">
        <v>16</v>
      </c>
      <c r="G467" s="3">
        <v>0.77500000000000002</v>
      </c>
      <c r="H467" s="1" t="s">
        <v>18</v>
      </c>
      <c r="I467" s="1">
        <v>2</v>
      </c>
      <c r="J467" s="1">
        <v>0</v>
      </c>
      <c r="K467" s="1">
        <f t="shared" si="7"/>
        <v>2</v>
      </c>
    </row>
    <row r="468" spans="1:12" x14ac:dyDescent="0.25">
      <c r="A468" s="1" t="s">
        <v>43</v>
      </c>
      <c r="B468" s="1">
        <v>1</v>
      </c>
      <c r="C468" s="1" t="s">
        <v>17</v>
      </c>
      <c r="D468" s="2">
        <v>42217</v>
      </c>
      <c r="E468" s="1">
        <v>15</v>
      </c>
      <c r="F468" s="1" t="s">
        <v>16</v>
      </c>
      <c r="G468" s="3">
        <v>0.77500000000000002</v>
      </c>
      <c r="H468" s="1" t="s">
        <v>31</v>
      </c>
      <c r="I468" s="1">
        <v>1</v>
      </c>
      <c r="J468" s="1">
        <v>0</v>
      </c>
      <c r="K468" s="1">
        <f t="shared" si="7"/>
        <v>1</v>
      </c>
      <c r="L468" s="1" t="s">
        <v>62</v>
      </c>
    </row>
    <row r="469" spans="1:12" x14ac:dyDescent="0.25">
      <c r="A469" s="1" t="s">
        <v>43</v>
      </c>
      <c r="B469" s="1">
        <v>1</v>
      </c>
      <c r="C469" s="1" t="s">
        <v>17</v>
      </c>
      <c r="D469" s="2">
        <v>42217</v>
      </c>
      <c r="E469" s="1">
        <v>16</v>
      </c>
      <c r="F469" s="1" t="s">
        <v>16</v>
      </c>
      <c r="G469" s="3">
        <v>0.78125</v>
      </c>
      <c r="H469" s="1" t="s">
        <v>18</v>
      </c>
      <c r="I469" s="1">
        <v>2</v>
      </c>
      <c r="J469" s="1">
        <v>0</v>
      </c>
      <c r="K469" s="1">
        <f t="shared" si="7"/>
        <v>2</v>
      </c>
    </row>
    <row r="470" spans="1:12" x14ac:dyDescent="0.25">
      <c r="A470" s="1" t="s">
        <v>43</v>
      </c>
      <c r="B470" s="1">
        <v>1</v>
      </c>
      <c r="C470" s="1" t="s">
        <v>17</v>
      </c>
      <c r="D470" s="2">
        <v>42217</v>
      </c>
      <c r="E470" s="1">
        <v>16</v>
      </c>
      <c r="F470" s="1" t="s">
        <v>16</v>
      </c>
      <c r="G470" s="3">
        <v>0.78125</v>
      </c>
      <c r="H470" s="1" t="s">
        <v>11</v>
      </c>
      <c r="I470" s="1">
        <v>4</v>
      </c>
      <c r="J470" s="1">
        <v>1</v>
      </c>
      <c r="K470" s="1">
        <f t="shared" si="7"/>
        <v>3</v>
      </c>
    </row>
    <row r="471" spans="1:12" x14ac:dyDescent="0.25">
      <c r="A471" s="1" t="s">
        <v>43</v>
      </c>
      <c r="B471" s="1">
        <v>1</v>
      </c>
      <c r="C471" s="1" t="s">
        <v>17</v>
      </c>
      <c r="D471" s="2">
        <v>42217</v>
      </c>
      <c r="E471" s="1">
        <v>17</v>
      </c>
      <c r="F471" s="1" t="s">
        <v>16</v>
      </c>
      <c r="G471" s="3">
        <v>0.78749999999999998</v>
      </c>
      <c r="H471" s="1" t="s">
        <v>11</v>
      </c>
      <c r="I471" s="1">
        <v>3</v>
      </c>
      <c r="J471" s="1">
        <v>0</v>
      </c>
      <c r="K471" s="1">
        <f t="shared" si="7"/>
        <v>3</v>
      </c>
    </row>
    <row r="472" spans="1:12" x14ac:dyDescent="0.25">
      <c r="A472" s="1" t="s">
        <v>43</v>
      </c>
      <c r="B472" s="1">
        <v>1</v>
      </c>
      <c r="C472" s="1" t="s">
        <v>17</v>
      </c>
      <c r="D472" s="2">
        <v>42217</v>
      </c>
      <c r="E472" s="1">
        <v>17</v>
      </c>
      <c r="F472" s="1" t="s">
        <v>16</v>
      </c>
      <c r="G472" s="3">
        <v>0.78749999999999998</v>
      </c>
      <c r="H472" s="1" t="s">
        <v>18</v>
      </c>
      <c r="I472" s="1">
        <v>3</v>
      </c>
      <c r="J472" s="1">
        <v>0</v>
      </c>
      <c r="K472" s="1">
        <f t="shared" si="7"/>
        <v>3</v>
      </c>
    </row>
    <row r="473" spans="1:12" x14ac:dyDescent="0.25">
      <c r="A473" s="1" t="s">
        <v>43</v>
      </c>
      <c r="B473" s="1">
        <v>1</v>
      </c>
      <c r="C473" s="1" t="s">
        <v>17</v>
      </c>
      <c r="D473" s="2">
        <v>42217</v>
      </c>
      <c r="E473" s="1">
        <v>18</v>
      </c>
      <c r="F473" s="1" t="s">
        <v>16</v>
      </c>
      <c r="G473" s="3">
        <v>0.79374999999999996</v>
      </c>
      <c r="H473" s="1" t="s">
        <v>11</v>
      </c>
      <c r="I473" s="1">
        <v>3</v>
      </c>
      <c r="J473" s="1">
        <v>1</v>
      </c>
      <c r="K473" s="1">
        <f t="shared" si="7"/>
        <v>2</v>
      </c>
    </row>
    <row r="474" spans="1:12" x14ac:dyDescent="0.25">
      <c r="A474" s="1" t="s">
        <v>43</v>
      </c>
      <c r="B474" s="1">
        <v>1</v>
      </c>
      <c r="C474" s="1" t="s">
        <v>17</v>
      </c>
      <c r="D474" s="2">
        <v>42217</v>
      </c>
      <c r="E474" s="1">
        <v>18</v>
      </c>
      <c r="F474" s="1" t="s">
        <v>16</v>
      </c>
      <c r="G474" s="3">
        <v>0.79374999999999996</v>
      </c>
      <c r="H474" s="1" t="s">
        <v>18</v>
      </c>
      <c r="I474" s="1">
        <v>4</v>
      </c>
      <c r="J474" s="1">
        <v>0</v>
      </c>
      <c r="K474" s="1">
        <f t="shared" si="7"/>
        <v>4</v>
      </c>
    </row>
    <row r="475" spans="1:12" x14ac:dyDescent="0.25">
      <c r="A475" s="1" t="s">
        <v>43</v>
      </c>
      <c r="B475" s="1">
        <v>1</v>
      </c>
      <c r="C475" s="1" t="s">
        <v>17</v>
      </c>
      <c r="D475" s="2">
        <v>42217</v>
      </c>
      <c r="E475" s="1">
        <v>19</v>
      </c>
      <c r="F475" s="1" t="s">
        <v>16</v>
      </c>
      <c r="G475" s="3">
        <v>0.8</v>
      </c>
      <c r="H475" s="1" t="s">
        <v>11</v>
      </c>
      <c r="I475" s="1">
        <v>3</v>
      </c>
      <c r="J475" s="1">
        <v>0</v>
      </c>
      <c r="K475" s="1">
        <f t="shared" si="7"/>
        <v>3</v>
      </c>
    </row>
    <row r="476" spans="1:12" x14ac:dyDescent="0.25">
      <c r="A476" s="1" t="s">
        <v>43</v>
      </c>
      <c r="B476" s="1">
        <v>1</v>
      </c>
      <c r="C476" s="1" t="s">
        <v>17</v>
      </c>
      <c r="D476" s="2">
        <v>42217</v>
      </c>
      <c r="E476" s="1">
        <v>19</v>
      </c>
      <c r="F476" s="1" t="s">
        <v>16</v>
      </c>
      <c r="G476" s="3">
        <v>0.8</v>
      </c>
      <c r="H476" s="1" t="s">
        <v>18</v>
      </c>
      <c r="I476" s="1">
        <v>2</v>
      </c>
      <c r="J476" s="1">
        <v>0</v>
      </c>
      <c r="K476" s="1">
        <f t="shared" si="7"/>
        <v>2</v>
      </c>
    </row>
    <row r="477" spans="1:12" x14ac:dyDescent="0.25">
      <c r="A477" s="1" t="s">
        <v>43</v>
      </c>
      <c r="B477" s="1">
        <v>1</v>
      </c>
      <c r="C477" s="1" t="s">
        <v>17</v>
      </c>
      <c r="D477" s="2">
        <v>42217</v>
      </c>
      <c r="E477" s="1">
        <v>20</v>
      </c>
      <c r="F477" s="1" t="s">
        <v>16</v>
      </c>
      <c r="G477" s="3">
        <v>0.80555555555555547</v>
      </c>
      <c r="H477" s="1" t="s">
        <v>11</v>
      </c>
      <c r="I477" s="1">
        <v>3</v>
      </c>
      <c r="J477" s="1">
        <v>0</v>
      </c>
      <c r="K477" s="1">
        <f t="shared" si="7"/>
        <v>3</v>
      </c>
    </row>
    <row r="478" spans="1:12" x14ac:dyDescent="0.25">
      <c r="A478" s="1" t="s">
        <v>43</v>
      </c>
      <c r="B478" s="1">
        <v>1</v>
      </c>
      <c r="C478" s="1" t="s">
        <v>17</v>
      </c>
      <c r="D478" s="2">
        <v>42217</v>
      </c>
      <c r="E478" s="1">
        <v>20</v>
      </c>
      <c r="F478" s="1" t="s">
        <v>16</v>
      </c>
      <c r="G478" s="3">
        <v>0.80555555555555547</v>
      </c>
      <c r="H478" s="1" t="s">
        <v>18</v>
      </c>
      <c r="I478" s="1">
        <v>1</v>
      </c>
      <c r="J478" s="1">
        <v>0</v>
      </c>
      <c r="K478" s="1">
        <f t="shared" si="7"/>
        <v>1</v>
      </c>
    </row>
    <row r="479" spans="1:12" x14ac:dyDescent="0.25">
      <c r="D479" s="2"/>
      <c r="G479" s="3"/>
    </row>
    <row r="480" spans="1:12" x14ac:dyDescent="0.25">
      <c r="A480" s="1" t="s">
        <v>43</v>
      </c>
      <c r="B480" s="1">
        <v>1</v>
      </c>
      <c r="C480" s="1" t="s">
        <v>22</v>
      </c>
      <c r="D480" s="2">
        <v>42216</v>
      </c>
      <c r="E480" s="1">
        <v>1</v>
      </c>
      <c r="F480" s="1" t="s">
        <v>15</v>
      </c>
      <c r="G480" s="3">
        <v>0.5444444444444444</v>
      </c>
      <c r="H480" s="1">
        <v>0</v>
      </c>
      <c r="I480" s="1">
        <v>0</v>
      </c>
      <c r="J480" s="1">
        <v>0</v>
      </c>
      <c r="K480" s="1">
        <v>0</v>
      </c>
    </row>
    <row r="481" spans="1:11" x14ac:dyDescent="0.25">
      <c r="A481" s="1" t="s">
        <v>43</v>
      </c>
      <c r="B481" s="1">
        <v>1</v>
      </c>
      <c r="C481" s="1" t="s">
        <v>22</v>
      </c>
      <c r="D481" s="2">
        <v>42216</v>
      </c>
      <c r="E481" s="1">
        <v>2</v>
      </c>
      <c r="F481" s="1" t="s">
        <v>15</v>
      </c>
      <c r="G481" s="3">
        <v>0.55138888888888882</v>
      </c>
      <c r="H481" s="1">
        <v>0</v>
      </c>
      <c r="I481" s="1">
        <v>0</v>
      </c>
      <c r="J481" s="1">
        <v>0</v>
      </c>
      <c r="K481" s="1">
        <v>0</v>
      </c>
    </row>
    <row r="482" spans="1:11" x14ac:dyDescent="0.25">
      <c r="A482" s="1" t="s">
        <v>43</v>
      </c>
      <c r="B482" s="1">
        <v>1</v>
      </c>
      <c r="C482" s="1" t="s">
        <v>22</v>
      </c>
      <c r="D482" s="2">
        <v>42216</v>
      </c>
      <c r="E482" s="1">
        <v>3</v>
      </c>
      <c r="F482" s="1" t="s">
        <v>15</v>
      </c>
      <c r="G482" s="3">
        <v>0.55763888888888891</v>
      </c>
      <c r="H482" s="1" t="s">
        <v>18</v>
      </c>
      <c r="I482" s="1">
        <v>1</v>
      </c>
      <c r="J482" s="1">
        <v>0</v>
      </c>
      <c r="K482" s="1">
        <f>I482-J482</f>
        <v>1</v>
      </c>
    </row>
    <row r="483" spans="1:11" x14ac:dyDescent="0.25">
      <c r="A483" s="1" t="s">
        <v>43</v>
      </c>
      <c r="B483" s="1">
        <v>1</v>
      </c>
      <c r="C483" s="1" t="s">
        <v>22</v>
      </c>
      <c r="D483" s="2">
        <v>42216</v>
      </c>
      <c r="E483" s="1">
        <v>3</v>
      </c>
      <c r="F483" s="1" t="s">
        <v>15</v>
      </c>
      <c r="G483" s="3">
        <v>0.55763888888888891</v>
      </c>
      <c r="H483" s="1" t="s">
        <v>11</v>
      </c>
      <c r="I483" s="1">
        <v>1</v>
      </c>
      <c r="J483" s="1">
        <v>0</v>
      </c>
      <c r="K483" s="1">
        <f>I483-J483</f>
        <v>1</v>
      </c>
    </row>
    <row r="484" spans="1:11" x14ac:dyDescent="0.25">
      <c r="A484" s="1" t="s">
        <v>43</v>
      </c>
      <c r="B484" s="1">
        <v>1</v>
      </c>
      <c r="C484" s="1" t="s">
        <v>22</v>
      </c>
      <c r="D484" s="2">
        <v>42216</v>
      </c>
      <c r="E484" s="1">
        <v>4</v>
      </c>
      <c r="F484" s="1" t="s">
        <v>15</v>
      </c>
      <c r="G484" s="3">
        <v>0.56458333333333333</v>
      </c>
      <c r="H484" s="1" t="s">
        <v>11</v>
      </c>
      <c r="I484" s="1">
        <v>2</v>
      </c>
      <c r="J484" s="1">
        <v>1</v>
      </c>
      <c r="K484" s="1">
        <f t="shared" ref="K484:K522" si="8">I484-J484</f>
        <v>1</v>
      </c>
    </row>
    <row r="485" spans="1:11" x14ac:dyDescent="0.25">
      <c r="A485" s="1" t="s">
        <v>43</v>
      </c>
      <c r="B485" s="1">
        <v>1</v>
      </c>
      <c r="C485" s="1" t="s">
        <v>22</v>
      </c>
      <c r="D485" s="2">
        <v>42216</v>
      </c>
      <c r="E485" s="1">
        <v>5</v>
      </c>
      <c r="F485" s="1" t="s">
        <v>15</v>
      </c>
      <c r="G485" s="3">
        <v>0.57152777777777797</v>
      </c>
      <c r="H485" s="1">
        <v>0</v>
      </c>
      <c r="I485" s="1">
        <v>0</v>
      </c>
      <c r="J485" s="1">
        <v>0</v>
      </c>
      <c r="K485" s="1">
        <f t="shared" si="8"/>
        <v>0</v>
      </c>
    </row>
    <row r="486" spans="1:11" x14ac:dyDescent="0.25">
      <c r="A486" s="1" t="s">
        <v>43</v>
      </c>
      <c r="B486" s="1">
        <v>1</v>
      </c>
      <c r="C486" s="1" t="s">
        <v>22</v>
      </c>
      <c r="D486" s="2">
        <v>42216</v>
      </c>
      <c r="E486" s="1">
        <v>6</v>
      </c>
      <c r="F486" s="1" t="s">
        <v>15</v>
      </c>
      <c r="G486" s="3">
        <v>0.57847222222222205</v>
      </c>
      <c r="H486" s="1" t="s">
        <v>44</v>
      </c>
      <c r="I486" s="1">
        <v>1</v>
      </c>
      <c r="J486" s="1">
        <v>0</v>
      </c>
      <c r="K486" s="1">
        <f t="shared" si="8"/>
        <v>1</v>
      </c>
    </row>
    <row r="487" spans="1:11" x14ac:dyDescent="0.25">
      <c r="A487" s="1" t="s">
        <v>43</v>
      </c>
      <c r="B487" s="1">
        <v>1</v>
      </c>
      <c r="C487" s="1" t="s">
        <v>22</v>
      </c>
      <c r="D487" s="2">
        <v>42216</v>
      </c>
      <c r="E487" s="1">
        <v>6</v>
      </c>
      <c r="F487" s="1" t="s">
        <v>15</v>
      </c>
      <c r="G487" s="3">
        <v>0.57847222222222205</v>
      </c>
      <c r="H487" s="1" t="s">
        <v>18</v>
      </c>
      <c r="I487" s="1">
        <v>2</v>
      </c>
      <c r="J487" s="1">
        <v>0</v>
      </c>
      <c r="K487" s="1">
        <f t="shared" si="8"/>
        <v>2</v>
      </c>
    </row>
    <row r="488" spans="1:11" x14ac:dyDescent="0.25">
      <c r="A488" s="1" t="s">
        <v>43</v>
      </c>
      <c r="B488" s="1">
        <v>1</v>
      </c>
      <c r="C488" s="1" t="s">
        <v>22</v>
      </c>
      <c r="D488" s="2">
        <v>42216</v>
      </c>
      <c r="E488" s="1">
        <v>7</v>
      </c>
      <c r="F488" s="1" t="s">
        <v>15</v>
      </c>
      <c r="G488" s="3">
        <v>0.58541666666666703</v>
      </c>
      <c r="H488" s="1" t="s">
        <v>18</v>
      </c>
      <c r="I488" s="1">
        <v>3</v>
      </c>
      <c r="J488" s="1">
        <v>0</v>
      </c>
      <c r="K488" s="1">
        <f t="shared" si="8"/>
        <v>3</v>
      </c>
    </row>
    <row r="489" spans="1:11" x14ac:dyDescent="0.25">
      <c r="A489" s="1" t="s">
        <v>43</v>
      </c>
      <c r="B489" s="1">
        <v>1</v>
      </c>
      <c r="C489" s="1" t="s">
        <v>22</v>
      </c>
      <c r="D489" s="2">
        <v>42216</v>
      </c>
      <c r="E489" s="1">
        <v>7</v>
      </c>
      <c r="F489" s="1" t="s">
        <v>15</v>
      </c>
      <c r="G489" s="3">
        <v>0.58541666666666703</v>
      </c>
      <c r="H489" s="1" t="s">
        <v>64</v>
      </c>
      <c r="I489" s="1">
        <v>1</v>
      </c>
      <c r="J489" s="1">
        <v>0</v>
      </c>
      <c r="K489" s="1">
        <f t="shared" si="8"/>
        <v>1</v>
      </c>
    </row>
    <row r="490" spans="1:11" x14ac:dyDescent="0.25">
      <c r="A490" s="1" t="s">
        <v>43</v>
      </c>
      <c r="B490" s="1">
        <v>1</v>
      </c>
      <c r="C490" s="1" t="s">
        <v>22</v>
      </c>
      <c r="D490" s="2">
        <v>42216</v>
      </c>
      <c r="E490" s="1">
        <v>8</v>
      </c>
      <c r="F490" s="1" t="s">
        <v>15</v>
      </c>
      <c r="G490" s="3">
        <v>0.59236111111111101</v>
      </c>
      <c r="H490" s="1" t="s">
        <v>18</v>
      </c>
      <c r="I490" s="1">
        <v>2</v>
      </c>
      <c r="J490" s="1">
        <v>0</v>
      </c>
      <c r="K490" s="1">
        <f t="shared" si="8"/>
        <v>2</v>
      </c>
    </row>
    <row r="491" spans="1:11" x14ac:dyDescent="0.25">
      <c r="A491" s="1" t="s">
        <v>43</v>
      </c>
      <c r="B491" s="1">
        <v>1</v>
      </c>
      <c r="C491" s="1" t="s">
        <v>22</v>
      </c>
      <c r="D491" s="2">
        <v>42216</v>
      </c>
      <c r="E491" s="1">
        <v>8</v>
      </c>
      <c r="F491" s="1" t="s">
        <v>15</v>
      </c>
      <c r="G491" s="3">
        <v>0.59236111111111101</v>
      </c>
      <c r="H491" s="1" t="s">
        <v>11</v>
      </c>
      <c r="I491" s="1">
        <v>1</v>
      </c>
      <c r="J491" s="1">
        <v>0</v>
      </c>
      <c r="K491" s="1">
        <f t="shared" si="8"/>
        <v>1</v>
      </c>
    </row>
    <row r="492" spans="1:11" x14ac:dyDescent="0.25">
      <c r="A492" s="1" t="s">
        <v>43</v>
      </c>
      <c r="B492" s="1">
        <v>1</v>
      </c>
      <c r="C492" s="1" t="s">
        <v>22</v>
      </c>
      <c r="D492" s="2">
        <v>42216</v>
      </c>
      <c r="E492" s="1">
        <v>9</v>
      </c>
      <c r="F492" s="1" t="s">
        <v>15</v>
      </c>
      <c r="G492" s="3">
        <v>0.59930555555555498</v>
      </c>
      <c r="H492" s="1" t="s">
        <v>18</v>
      </c>
      <c r="I492" s="1">
        <v>2</v>
      </c>
      <c r="J492" s="1">
        <v>0</v>
      </c>
      <c r="K492" s="1">
        <f t="shared" si="8"/>
        <v>2</v>
      </c>
    </row>
    <row r="493" spans="1:11" x14ac:dyDescent="0.25">
      <c r="A493" s="1" t="s">
        <v>43</v>
      </c>
      <c r="B493" s="1">
        <v>1</v>
      </c>
      <c r="C493" s="1" t="s">
        <v>22</v>
      </c>
      <c r="D493" s="2">
        <v>42216</v>
      </c>
      <c r="E493" s="1">
        <v>9</v>
      </c>
      <c r="F493" s="1" t="s">
        <v>15</v>
      </c>
      <c r="G493" s="3">
        <v>0.59930555555555498</v>
      </c>
      <c r="H493" s="1" t="s">
        <v>11</v>
      </c>
      <c r="I493" s="1">
        <v>2</v>
      </c>
      <c r="J493" s="1">
        <v>0</v>
      </c>
      <c r="K493" s="1">
        <f t="shared" si="8"/>
        <v>2</v>
      </c>
    </row>
    <row r="494" spans="1:11" x14ac:dyDescent="0.25">
      <c r="A494" s="1" t="s">
        <v>43</v>
      </c>
      <c r="B494" s="1">
        <v>1</v>
      </c>
      <c r="C494" s="1" t="s">
        <v>22</v>
      </c>
      <c r="D494" s="2">
        <v>42216</v>
      </c>
      <c r="E494" s="1">
        <v>10</v>
      </c>
      <c r="F494" s="1" t="s">
        <v>15</v>
      </c>
      <c r="G494" s="3">
        <v>0.60624999999999996</v>
      </c>
      <c r="H494" s="1" t="s">
        <v>11</v>
      </c>
      <c r="I494" s="1">
        <v>3</v>
      </c>
      <c r="J494" s="1">
        <v>2</v>
      </c>
      <c r="K494" s="1">
        <f t="shared" si="8"/>
        <v>1</v>
      </c>
    </row>
    <row r="495" spans="1:11" x14ac:dyDescent="0.25">
      <c r="A495" s="1" t="s">
        <v>43</v>
      </c>
      <c r="B495" s="1">
        <v>1</v>
      </c>
      <c r="C495" s="1" t="s">
        <v>22</v>
      </c>
      <c r="D495" s="2">
        <v>42216</v>
      </c>
      <c r="E495" s="1">
        <v>10</v>
      </c>
      <c r="F495" s="1" t="s">
        <v>15</v>
      </c>
      <c r="G495" s="3">
        <v>0.60624999999999996</v>
      </c>
      <c r="H495" s="1" t="s">
        <v>18</v>
      </c>
      <c r="I495" s="1">
        <v>2</v>
      </c>
      <c r="J495" s="1">
        <v>0</v>
      </c>
      <c r="K495" s="1">
        <f t="shared" si="8"/>
        <v>2</v>
      </c>
    </row>
    <row r="496" spans="1:11" x14ac:dyDescent="0.25">
      <c r="D496" s="2"/>
      <c r="G496" s="3"/>
    </row>
    <row r="497" spans="1:12" x14ac:dyDescent="0.25">
      <c r="A497" s="1" t="s">
        <v>43</v>
      </c>
      <c r="B497" s="1">
        <v>1</v>
      </c>
      <c r="C497" s="1" t="s">
        <v>22</v>
      </c>
      <c r="D497" s="2">
        <v>42216</v>
      </c>
      <c r="E497" s="1">
        <v>11</v>
      </c>
      <c r="F497" s="1" t="s">
        <v>16</v>
      </c>
      <c r="G497" s="3">
        <v>0.73125000000000007</v>
      </c>
      <c r="H497" s="1" t="s">
        <v>18</v>
      </c>
      <c r="I497" s="1">
        <v>4</v>
      </c>
      <c r="J497" s="1">
        <v>0</v>
      </c>
      <c r="K497" s="1">
        <f t="shared" si="8"/>
        <v>4</v>
      </c>
    </row>
    <row r="498" spans="1:12" x14ac:dyDescent="0.25">
      <c r="A498" s="1" t="s">
        <v>43</v>
      </c>
      <c r="B498" s="1">
        <v>1</v>
      </c>
      <c r="C498" s="1" t="s">
        <v>22</v>
      </c>
      <c r="D498" s="2">
        <v>42216</v>
      </c>
      <c r="E498" s="1">
        <v>12</v>
      </c>
      <c r="F498" s="1" t="s">
        <v>16</v>
      </c>
      <c r="G498" s="3">
        <v>0.73819444444444438</v>
      </c>
      <c r="H498" s="1">
        <v>0</v>
      </c>
      <c r="I498" s="1">
        <v>0</v>
      </c>
      <c r="J498" s="1">
        <v>0</v>
      </c>
      <c r="K498" s="1">
        <f t="shared" si="8"/>
        <v>0</v>
      </c>
    </row>
    <row r="499" spans="1:12" x14ac:dyDescent="0.25">
      <c r="A499" s="1" t="s">
        <v>43</v>
      </c>
      <c r="B499" s="1">
        <v>1</v>
      </c>
      <c r="C499" s="1" t="s">
        <v>22</v>
      </c>
      <c r="D499" s="2">
        <v>42216</v>
      </c>
      <c r="E499" s="1">
        <v>13</v>
      </c>
      <c r="F499" s="1" t="s">
        <v>16</v>
      </c>
      <c r="G499" s="3">
        <v>0.74444444444444446</v>
      </c>
      <c r="H499" s="1" t="s">
        <v>18</v>
      </c>
      <c r="I499" s="1">
        <v>2</v>
      </c>
      <c r="J499" s="1">
        <v>0</v>
      </c>
      <c r="K499" s="1">
        <f t="shared" si="8"/>
        <v>2</v>
      </c>
    </row>
    <row r="500" spans="1:12" x14ac:dyDescent="0.25">
      <c r="A500" s="1" t="s">
        <v>43</v>
      </c>
      <c r="B500" s="1">
        <v>1</v>
      </c>
      <c r="C500" s="1" t="s">
        <v>22</v>
      </c>
      <c r="D500" s="2">
        <v>42216</v>
      </c>
      <c r="E500" s="1">
        <v>14</v>
      </c>
      <c r="F500" s="1" t="s">
        <v>16</v>
      </c>
      <c r="G500" s="3">
        <v>0.75138888888888899</v>
      </c>
      <c r="H500" s="1" t="s">
        <v>18</v>
      </c>
      <c r="I500" s="1">
        <v>2</v>
      </c>
      <c r="J500" s="1">
        <v>0</v>
      </c>
      <c r="K500" s="1">
        <f t="shared" si="8"/>
        <v>2</v>
      </c>
    </row>
    <row r="501" spans="1:12" x14ac:dyDescent="0.25">
      <c r="A501" s="1" t="s">
        <v>43</v>
      </c>
      <c r="B501" s="1">
        <v>1</v>
      </c>
      <c r="C501" s="1" t="s">
        <v>22</v>
      </c>
      <c r="D501" s="2">
        <v>42216</v>
      </c>
      <c r="E501" s="1">
        <v>14</v>
      </c>
      <c r="F501" s="1" t="s">
        <v>16</v>
      </c>
      <c r="G501" s="3">
        <v>0.75138888888888899</v>
      </c>
      <c r="H501" s="1" t="s">
        <v>11</v>
      </c>
      <c r="I501" s="1">
        <v>1</v>
      </c>
      <c r="J501" s="1">
        <v>0</v>
      </c>
      <c r="K501" s="1">
        <f t="shared" si="8"/>
        <v>1</v>
      </c>
    </row>
    <row r="502" spans="1:12" x14ac:dyDescent="0.25">
      <c r="A502" s="1" t="s">
        <v>43</v>
      </c>
      <c r="B502" s="1">
        <v>1</v>
      </c>
      <c r="C502" s="1" t="s">
        <v>22</v>
      </c>
      <c r="D502" s="2">
        <v>42216</v>
      </c>
      <c r="E502" s="1">
        <v>15</v>
      </c>
      <c r="F502" s="1" t="s">
        <v>16</v>
      </c>
      <c r="G502" s="3">
        <v>0.75833333333333397</v>
      </c>
      <c r="H502" s="1" t="s">
        <v>18</v>
      </c>
      <c r="I502" s="1">
        <v>2</v>
      </c>
      <c r="J502" s="1">
        <v>0</v>
      </c>
      <c r="K502" s="1">
        <f t="shared" si="8"/>
        <v>2</v>
      </c>
    </row>
    <row r="503" spans="1:12" x14ac:dyDescent="0.25">
      <c r="A503" s="1" t="s">
        <v>43</v>
      </c>
      <c r="B503" s="1">
        <v>1</v>
      </c>
      <c r="C503" s="1" t="s">
        <v>22</v>
      </c>
      <c r="D503" s="2">
        <v>42216</v>
      </c>
      <c r="E503" s="1">
        <v>15</v>
      </c>
      <c r="F503" s="1" t="s">
        <v>16</v>
      </c>
      <c r="G503" s="3">
        <v>0.75833333333333397</v>
      </c>
      <c r="H503" s="1" t="s">
        <v>11</v>
      </c>
      <c r="I503" s="1">
        <v>1</v>
      </c>
      <c r="J503" s="1">
        <v>0</v>
      </c>
      <c r="K503" s="1">
        <f t="shared" si="8"/>
        <v>1</v>
      </c>
    </row>
    <row r="504" spans="1:12" x14ac:dyDescent="0.25">
      <c r="A504" s="1" t="s">
        <v>43</v>
      </c>
      <c r="B504" s="1">
        <v>1</v>
      </c>
      <c r="C504" s="1" t="s">
        <v>22</v>
      </c>
      <c r="D504" s="2">
        <v>42216</v>
      </c>
      <c r="E504" s="1">
        <v>15</v>
      </c>
      <c r="F504" s="1" t="s">
        <v>16</v>
      </c>
      <c r="G504" s="3">
        <v>0.75833333333333397</v>
      </c>
      <c r="H504" s="1" t="s">
        <v>12</v>
      </c>
      <c r="I504" s="1">
        <v>1</v>
      </c>
      <c r="J504" s="1">
        <v>0</v>
      </c>
      <c r="K504" s="1">
        <f t="shared" si="8"/>
        <v>1</v>
      </c>
    </row>
    <row r="505" spans="1:12" x14ac:dyDescent="0.25">
      <c r="A505" s="1" t="s">
        <v>43</v>
      </c>
      <c r="B505" s="1">
        <v>1</v>
      </c>
      <c r="C505" s="1" t="s">
        <v>22</v>
      </c>
      <c r="D505" s="2">
        <v>42216</v>
      </c>
      <c r="E505" s="1">
        <v>16</v>
      </c>
      <c r="F505" s="1" t="s">
        <v>16</v>
      </c>
      <c r="G505" s="3">
        <v>0.76527777777777795</v>
      </c>
      <c r="H505" s="1" t="s">
        <v>18</v>
      </c>
      <c r="I505" s="1">
        <v>3</v>
      </c>
      <c r="J505" s="1">
        <v>0</v>
      </c>
      <c r="K505" s="1">
        <f t="shared" si="8"/>
        <v>3</v>
      </c>
    </row>
    <row r="506" spans="1:12" x14ac:dyDescent="0.25">
      <c r="A506" s="1" t="s">
        <v>43</v>
      </c>
      <c r="B506" s="1">
        <v>1</v>
      </c>
      <c r="C506" s="1" t="s">
        <v>22</v>
      </c>
      <c r="D506" s="2">
        <v>42216</v>
      </c>
      <c r="E506" s="1">
        <v>16</v>
      </c>
      <c r="F506" s="1" t="s">
        <v>16</v>
      </c>
      <c r="G506" s="3">
        <v>0.76527777777777795</v>
      </c>
      <c r="H506" s="1" t="s">
        <v>11</v>
      </c>
      <c r="I506" s="1">
        <v>1</v>
      </c>
      <c r="J506" s="1">
        <v>0</v>
      </c>
      <c r="K506" s="1">
        <f t="shared" si="8"/>
        <v>1</v>
      </c>
    </row>
    <row r="507" spans="1:12" x14ac:dyDescent="0.25">
      <c r="A507" s="1" t="s">
        <v>43</v>
      </c>
      <c r="B507" s="1">
        <v>1</v>
      </c>
      <c r="C507" s="1" t="s">
        <v>22</v>
      </c>
      <c r="D507" s="2">
        <v>42216</v>
      </c>
      <c r="E507" s="1">
        <v>17</v>
      </c>
      <c r="F507" s="1" t="s">
        <v>16</v>
      </c>
      <c r="G507" s="3">
        <v>0.77222222222222303</v>
      </c>
      <c r="H507" s="1">
        <v>0</v>
      </c>
      <c r="I507" s="1">
        <v>0</v>
      </c>
      <c r="J507" s="1">
        <v>0</v>
      </c>
      <c r="K507" s="1">
        <f t="shared" si="8"/>
        <v>0</v>
      </c>
      <c r="L507" s="1" t="s">
        <v>72</v>
      </c>
    </row>
    <row r="508" spans="1:12" x14ac:dyDescent="0.25">
      <c r="A508" s="1" t="s">
        <v>43</v>
      </c>
      <c r="B508" s="1">
        <v>1</v>
      </c>
      <c r="C508" s="1" t="s">
        <v>22</v>
      </c>
      <c r="D508" s="2">
        <v>42216</v>
      </c>
      <c r="E508" s="1">
        <v>18</v>
      </c>
      <c r="F508" s="1" t="s">
        <v>16</v>
      </c>
      <c r="G508" s="3">
        <v>0.77916666666666701</v>
      </c>
      <c r="H508" s="1" t="s">
        <v>18</v>
      </c>
      <c r="I508" s="1">
        <v>2</v>
      </c>
      <c r="J508" s="1">
        <v>0</v>
      </c>
      <c r="K508" s="1">
        <f t="shared" si="8"/>
        <v>2</v>
      </c>
    </row>
    <row r="509" spans="1:12" x14ac:dyDescent="0.25">
      <c r="A509" s="1" t="s">
        <v>43</v>
      </c>
      <c r="B509" s="1">
        <v>1</v>
      </c>
      <c r="C509" s="1" t="s">
        <v>22</v>
      </c>
      <c r="D509" s="2">
        <v>42216</v>
      </c>
      <c r="E509" s="1">
        <v>18</v>
      </c>
      <c r="F509" s="1" t="s">
        <v>16</v>
      </c>
      <c r="G509" s="3">
        <v>0.77916666666666701</v>
      </c>
      <c r="H509" s="1" t="s">
        <v>11</v>
      </c>
      <c r="I509" s="1">
        <v>1</v>
      </c>
      <c r="J509" s="1">
        <v>0</v>
      </c>
      <c r="K509" s="1">
        <f t="shared" si="8"/>
        <v>1</v>
      </c>
    </row>
    <row r="510" spans="1:12" x14ac:dyDescent="0.25">
      <c r="A510" s="1" t="s">
        <v>43</v>
      </c>
      <c r="B510" s="1">
        <v>1</v>
      </c>
      <c r="C510" s="1" t="s">
        <v>22</v>
      </c>
      <c r="D510" s="2">
        <v>42216</v>
      </c>
      <c r="E510" s="1">
        <v>19</v>
      </c>
      <c r="F510" s="1" t="s">
        <v>16</v>
      </c>
      <c r="G510" s="3">
        <v>0.78611111111111198</v>
      </c>
      <c r="H510" s="1" t="s">
        <v>39</v>
      </c>
      <c r="I510" s="1">
        <v>1</v>
      </c>
      <c r="J510" s="1">
        <v>1</v>
      </c>
      <c r="K510" s="1">
        <f t="shared" si="8"/>
        <v>0</v>
      </c>
    </row>
    <row r="511" spans="1:12" x14ac:dyDescent="0.25">
      <c r="A511" s="1" t="s">
        <v>43</v>
      </c>
      <c r="B511" s="1">
        <v>1</v>
      </c>
      <c r="C511" s="1" t="s">
        <v>22</v>
      </c>
      <c r="D511" s="2">
        <v>42216</v>
      </c>
      <c r="E511" s="1">
        <v>19</v>
      </c>
      <c r="F511" s="1" t="s">
        <v>16</v>
      </c>
      <c r="G511" s="3">
        <v>0.78611111111111198</v>
      </c>
      <c r="H511" s="1" t="s">
        <v>31</v>
      </c>
      <c r="I511" s="1">
        <v>1</v>
      </c>
      <c r="J511" s="1">
        <v>0</v>
      </c>
      <c r="K511" s="1">
        <f t="shared" si="8"/>
        <v>1</v>
      </c>
    </row>
    <row r="512" spans="1:12" x14ac:dyDescent="0.25">
      <c r="A512" s="1" t="s">
        <v>43</v>
      </c>
      <c r="B512" s="1">
        <v>1</v>
      </c>
      <c r="C512" s="1" t="s">
        <v>22</v>
      </c>
      <c r="D512" s="2">
        <v>42216</v>
      </c>
      <c r="E512" s="1">
        <v>20</v>
      </c>
      <c r="F512" s="1" t="s">
        <v>16</v>
      </c>
      <c r="G512" s="3">
        <v>0.79305555555555596</v>
      </c>
      <c r="H512" s="1" t="s">
        <v>18</v>
      </c>
      <c r="I512" s="1">
        <v>1</v>
      </c>
      <c r="J512" s="1">
        <v>0</v>
      </c>
      <c r="K512" s="1">
        <f t="shared" si="8"/>
        <v>1</v>
      </c>
    </row>
    <row r="513" spans="1:11" x14ac:dyDescent="0.25">
      <c r="A513" s="1" t="s">
        <v>43</v>
      </c>
      <c r="B513" s="1">
        <v>1</v>
      </c>
      <c r="C513" s="1" t="s">
        <v>22</v>
      </c>
      <c r="D513" s="2">
        <v>42216</v>
      </c>
      <c r="E513" s="1">
        <v>20</v>
      </c>
      <c r="F513" s="1" t="s">
        <v>16</v>
      </c>
      <c r="G513" s="3">
        <v>0.79305555555555596</v>
      </c>
      <c r="H513" s="1" t="s">
        <v>11</v>
      </c>
      <c r="I513" s="1">
        <v>1</v>
      </c>
      <c r="J513" s="1">
        <v>0</v>
      </c>
      <c r="K513" s="1">
        <f t="shared" si="8"/>
        <v>1</v>
      </c>
    </row>
    <row r="514" spans="1:11" x14ac:dyDescent="0.25">
      <c r="D514" s="2"/>
      <c r="G514" s="3"/>
    </row>
    <row r="515" spans="1:11" x14ac:dyDescent="0.25">
      <c r="A515" s="1" t="s">
        <v>43</v>
      </c>
      <c r="B515" s="1">
        <v>2</v>
      </c>
      <c r="C515" s="1" t="s">
        <v>9</v>
      </c>
      <c r="D515" s="2">
        <v>42216</v>
      </c>
      <c r="E515" s="1">
        <v>1</v>
      </c>
      <c r="F515" s="1" t="s">
        <v>15</v>
      </c>
      <c r="G515" s="3">
        <v>0.56180555555555556</v>
      </c>
      <c r="H515" s="1" t="s">
        <v>18</v>
      </c>
      <c r="I515" s="1">
        <v>2</v>
      </c>
      <c r="J515" s="1">
        <v>0</v>
      </c>
      <c r="K515" s="1">
        <f t="shared" si="8"/>
        <v>2</v>
      </c>
    </row>
    <row r="516" spans="1:11" x14ac:dyDescent="0.25">
      <c r="A516" s="1" t="s">
        <v>43</v>
      </c>
      <c r="B516" s="1">
        <v>2</v>
      </c>
      <c r="C516" s="1" t="s">
        <v>9</v>
      </c>
      <c r="D516" s="2">
        <v>42216</v>
      </c>
      <c r="E516" s="1">
        <v>2</v>
      </c>
      <c r="F516" s="1" t="s">
        <v>15</v>
      </c>
      <c r="G516" s="3">
        <v>0.56805555555555554</v>
      </c>
      <c r="H516" s="1" t="s">
        <v>11</v>
      </c>
      <c r="I516" s="1">
        <v>2</v>
      </c>
      <c r="J516" s="1">
        <v>0</v>
      </c>
      <c r="K516" s="1">
        <f t="shared" si="8"/>
        <v>2</v>
      </c>
    </row>
    <row r="517" spans="1:11" x14ac:dyDescent="0.25">
      <c r="A517" s="1" t="s">
        <v>43</v>
      </c>
      <c r="B517" s="1">
        <v>2</v>
      </c>
      <c r="C517" s="1" t="s">
        <v>9</v>
      </c>
      <c r="D517" s="2">
        <v>42216</v>
      </c>
      <c r="E517" s="1">
        <v>2</v>
      </c>
      <c r="F517" s="1" t="s">
        <v>15</v>
      </c>
      <c r="G517" s="3">
        <v>0.56805555555555554</v>
      </c>
      <c r="H517" s="1" t="s">
        <v>18</v>
      </c>
      <c r="I517" s="1">
        <v>2</v>
      </c>
      <c r="J517" s="1">
        <v>0</v>
      </c>
      <c r="K517" s="1">
        <f t="shared" si="8"/>
        <v>2</v>
      </c>
    </row>
    <row r="518" spans="1:11" x14ac:dyDescent="0.25">
      <c r="A518" s="1" t="s">
        <v>43</v>
      </c>
      <c r="B518" s="1">
        <v>2</v>
      </c>
      <c r="C518" s="1" t="s">
        <v>9</v>
      </c>
      <c r="D518" s="2">
        <v>42216</v>
      </c>
      <c r="E518" s="1">
        <v>3</v>
      </c>
      <c r="F518" s="1" t="s">
        <v>15</v>
      </c>
      <c r="G518" s="3">
        <v>0.57361111111111118</v>
      </c>
      <c r="H518" s="1" t="s">
        <v>11</v>
      </c>
      <c r="I518" s="1">
        <v>2</v>
      </c>
      <c r="J518" s="1">
        <v>1</v>
      </c>
      <c r="K518" s="1">
        <f t="shared" si="8"/>
        <v>1</v>
      </c>
    </row>
    <row r="519" spans="1:11" x14ac:dyDescent="0.25">
      <c r="A519" s="1" t="s">
        <v>43</v>
      </c>
      <c r="B519" s="1">
        <v>2</v>
      </c>
      <c r="C519" s="1" t="s">
        <v>9</v>
      </c>
      <c r="D519" s="2">
        <v>42216</v>
      </c>
      <c r="E519" s="1">
        <v>3</v>
      </c>
      <c r="F519" s="1" t="s">
        <v>15</v>
      </c>
      <c r="G519" s="3">
        <v>0.57361111111111118</v>
      </c>
      <c r="H519" s="1" t="s">
        <v>18</v>
      </c>
      <c r="I519" s="1">
        <v>1</v>
      </c>
      <c r="J519" s="1">
        <v>0</v>
      </c>
      <c r="K519" s="1">
        <f t="shared" si="8"/>
        <v>1</v>
      </c>
    </row>
    <row r="520" spans="1:11" x14ac:dyDescent="0.25">
      <c r="A520" s="1" t="s">
        <v>43</v>
      </c>
      <c r="B520" s="1">
        <v>2</v>
      </c>
      <c r="C520" s="1" t="s">
        <v>9</v>
      </c>
      <c r="D520" s="2">
        <v>42216</v>
      </c>
      <c r="E520" s="1">
        <v>3</v>
      </c>
      <c r="F520" s="1" t="s">
        <v>15</v>
      </c>
      <c r="G520" s="3">
        <v>0.57361111111111118</v>
      </c>
      <c r="H520" s="1" t="s">
        <v>21</v>
      </c>
      <c r="I520" s="1">
        <v>1</v>
      </c>
      <c r="J520" s="1">
        <v>0</v>
      </c>
      <c r="K520" s="1">
        <f t="shared" si="8"/>
        <v>1</v>
      </c>
    </row>
    <row r="521" spans="1:11" x14ac:dyDescent="0.25">
      <c r="A521" s="1" t="s">
        <v>43</v>
      </c>
      <c r="B521" s="1">
        <v>2</v>
      </c>
      <c r="C521" s="1" t="s">
        <v>9</v>
      </c>
      <c r="D521" s="2">
        <v>42216</v>
      </c>
      <c r="E521" s="1">
        <v>4</v>
      </c>
      <c r="F521" s="1" t="s">
        <v>15</v>
      </c>
      <c r="G521" s="3">
        <v>0.57986111111111105</v>
      </c>
      <c r="H521" s="1" t="s">
        <v>11</v>
      </c>
      <c r="I521" s="1">
        <v>5</v>
      </c>
      <c r="J521" s="1">
        <v>1</v>
      </c>
      <c r="K521" s="1">
        <f t="shared" si="8"/>
        <v>4</v>
      </c>
    </row>
    <row r="522" spans="1:11" x14ac:dyDescent="0.25">
      <c r="A522" s="1" t="s">
        <v>43</v>
      </c>
      <c r="B522" s="1">
        <v>2</v>
      </c>
      <c r="C522" s="1" t="s">
        <v>9</v>
      </c>
      <c r="D522" s="2">
        <v>42216</v>
      </c>
      <c r="E522" s="1">
        <v>4</v>
      </c>
      <c r="F522" s="1" t="s">
        <v>15</v>
      </c>
      <c r="G522" s="3">
        <v>0.57986111111111105</v>
      </c>
      <c r="H522" s="1" t="s">
        <v>18</v>
      </c>
      <c r="I522" s="1">
        <v>2</v>
      </c>
      <c r="J522" s="1">
        <v>0</v>
      </c>
      <c r="K522" s="1">
        <f t="shared" si="8"/>
        <v>2</v>
      </c>
    </row>
    <row r="523" spans="1:11" x14ac:dyDescent="0.25">
      <c r="A523" s="1" t="s">
        <v>43</v>
      </c>
      <c r="B523" s="1">
        <v>2</v>
      </c>
      <c r="C523" s="1" t="s">
        <v>9</v>
      </c>
      <c r="D523" s="2">
        <v>42216</v>
      </c>
      <c r="E523" s="1">
        <v>5</v>
      </c>
      <c r="F523" s="1" t="s">
        <v>15</v>
      </c>
      <c r="G523" s="3">
        <v>0.58611111111111114</v>
      </c>
      <c r="H523" s="1" t="s">
        <v>11</v>
      </c>
      <c r="I523" s="1">
        <v>2</v>
      </c>
      <c r="J523" s="1">
        <v>1</v>
      </c>
      <c r="K523" s="1">
        <f t="shared" ref="K523:K555" si="9">I523-J523</f>
        <v>1</v>
      </c>
    </row>
    <row r="524" spans="1:11" x14ac:dyDescent="0.25">
      <c r="A524" s="1" t="s">
        <v>43</v>
      </c>
      <c r="B524" s="1">
        <v>2</v>
      </c>
      <c r="C524" s="1" t="s">
        <v>9</v>
      </c>
      <c r="D524" s="2">
        <v>42216</v>
      </c>
      <c r="E524" s="1">
        <v>6</v>
      </c>
      <c r="F524" s="1" t="s">
        <v>15</v>
      </c>
      <c r="G524" s="3">
        <v>0.59166666666666667</v>
      </c>
      <c r="H524" s="1" t="s">
        <v>11</v>
      </c>
      <c r="I524" s="1">
        <v>4</v>
      </c>
      <c r="J524" s="1">
        <v>1</v>
      </c>
      <c r="K524" s="1">
        <f t="shared" si="9"/>
        <v>3</v>
      </c>
    </row>
    <row r="525" spans="1:11" x14ac:dyDescent="0.25">
      <c r="A525" s="1" t="s">
        <v>43</v>
      </c>
      <c r="B525" s="1">
        <v>2</v>
      </c>
      <c r="C525" s="1" t="s">
        <v>9</v>
      </c>
      <c r="D525" s="2">
        <v>42216</v>
      </c>
      <c r="E525" s="1">
        <v>6</v>
      </c>
      <c r="F525" s="1" t="s">
        <v>15</v>
      </c>
      <c r="G525" s="3">
        <v>0.59166666666666667</v>
      </c>
      <c r="H525" s="1" t="s">
        <v>18</v>
      </c>
      <c r="I525" s="1">
        <v>1</v>
      </c>
      <c r="J525" s="1">
        <v>0</v>
      </c>
      <c r="K525" s="1">
        <f t="shared" si="9"/>
        <v>1</v>
      </c>
    </row>
    <row r="526" spans="1:11" x14ac:dyDescent="0.25">
      <c r="A526" s="1" t="s">
        <v>43</v>
      </c>
      <c r="B526" s="1">
        <v>2</v>
      </c>
      <c r="C526" s="1" t="s">
        <v>9</v>
      </c>
      <c r="D526" s="2">
        <v>42216</v>
      </c>
      <c r="E526" s="1">
        <v>7</v>
      </c>
      <c r="F526" s="1" t="s">
        <v>15</v>
      </c>
      <c r="G526" s="3">
        <v>0.59791666666666665</v>
      </c>
      <c r="H526" s="1" t="s">
        <v>18</v>
      </c>
      <c r="I526" s="1">
        <v>2</v>
      </c>
      <c r="J526" s="1">
        <v>0</v>
      </c>
      <c r="K526" s="1">
        <f t="shared" si="9"/>
        <v>2</v>
      </c>
    </row>
    <row r="527" spans="1:11" x14ac:dyDescent="0.25">
      <c r="A527" s="1" t="s">
        <v>43</v>
      </c>
      <c r="B527" s="1">
        <v>2</v>
      </c>
      <c r="C527" s="1" t="s">
        <v>9</v>
      </c>
      <c r="D527" s="2">
        <v>42216</v>
      </c>
      <c r="E527" s="1">
        <v>7</v>
      </c>
      <c r="F527" s="1" t="s">
        <v>15</v>
      </c>
      <c r="G527" s="3">
        <v>0.59791666666666665</v>
      </c>
      <c r="H527" s="1" t="s">
        <v>39</v>
      </c>
      <c r="I527" s="1">
        <v>1</v>
      </c>
      <c r="J527" s="1">
        <v>0</v>
      </c>
      <c r="K527" s="1">
        <f t="shared" si="9"/>
        <v>1</v>
      </c>
    </row>
    <row r="528" spans="1:11" x14ac:dyDescent="0.25">
      <c r="A528" s="1" t="s">
        <v>43</v>
      </c>
      <c r="B528" s="1">
        <v>2</v>
      </c>
      <c r="C528" s="1" t="s">
        <v>9</v>
      </c>
      <c r="D528" s="2">
        <v>42216</v>
      </c>
      <c r="E528" s="1">
        <v>7</v>
      </c>
      <c r="F528" s="1" t="s">
        <v>15</v>
      </c>
      <c r="G528" s="3">
        <v>0.59791666666666665</v>
      </c>
      <c r="H528" s="1" t="s">
        <v>11</v>
      </c>
      <c r="I528" s="1">
        <v>2</v>
      </c>
      <c r="J528" s="1">
        <v>0</v>
      </c>
      <c r="K528" s="1">
        <f t="shared" si="9"/>
        <v>2</v>
      </c>
    </row>
    <row r="529" spans="1:11" x14ac:dyDescent="0.25">
      <c r="A529" s="1" t="s">
        <v>43</v>
      </c>
      <c r="B529" s="1">
        <v>2</v>
      </c>
      <c r="C529" s="1" t="s">
        <v>9</v>
      </c>
      <c r="D529" s="2">
        <v>42216</v>
      </c>
      <c r="E529" s="1">
        <v>8</v>
      </c>
      <c r="F529" s="1" t="s">
        <v>15</v>
      </c>
      <c r="G529" s="3">
        <v>0.60416666666666663</v>
      </c>
      <c r="H529" s="1" t="s">
        <v>11</v>
      </c>
      <c r="I529" s="1">
        <v>8</v>
      </c>
      <c r="J529" s="1">
        <v>1</v>
      </c>
      <c r="K529" s="1">
        <f t="shared" si="9"/>
        <v>7</v>
      </c>
    </row>
    <row r="530" spans="1:11" x14ac:dyDescent="0.25">
      <c r="A530" s="1" t="s">
        <v>43</v>
      </c>
      <c r="B530" s="1">
        <v>2</v>
      </c>
      <c r="C530" s="1" t="s">
        <v>9</v>
      </c>
      <c r="D530" s="2">
        <v>42216</v>
      </c>
      <c r="E530" s="1">
        <v>8</v>
      </c>
      <c r="F530" s="1" t="s">
        <v>15</v>
      </c>
      <c r="G530" s="3">
        <v>0.60416666666666663</v>
      </c>
      <c r="H530" s="1" t="s">
        <v>18</v>
      </c>
      <c r="I530" s="1">
        <v>1</v>
      </c>
      <c r="J530" s="1">
        <v>0</v>
      </c>
      <c r="K530" s="1">
        <f t="shared" si="9"/>
        <v>1</v>
      </c>
    </row>
    <row r="531" spans="1:11" x14ac:dyDescent="0.25">
      <c r="A531" s="1" t="s">
        <v>43</v>
      </c>
      <c r="B531" s="1">
        <v>2</v>
      </c>
      <c r="C531" s="1" t="s">
        <v>9</v>
      </c>
      <c r="D531" s="2">
        <v>42216</v>
      </c>
      <c r="E531" s="1">
        <v>9</v>
      </c>
      <c r="F531" s="1" t="s">
        <v>15</v>
      </c>
      <c r="G531" s="3">
        <v>0.60972222222222217</v>
      </c>
      <c r="H531" s="1" t="s">
        <v>11</v>
      </c>
      <c r="I531" s="1">
        <v>6</v>
      </c>
      <c r="J531" s="1">
        <v>0</v>
      </c>
      <c r="K531" s="1">
        <f t="shared" si="9"/>
        <v>6</v>
      </c>
    </row>
    <row r="532" spans="1:11" x14ac:dyDescent="0.25">
      <c r="A532" s="1" t="s">
        <v>43</v>
      </c>
      <c r="B532" s="1">
        <v>2</v>
      </c>
      <c r="C532" s="1" t="s">
        <v>9</v>
      </c>
      <c r="D532" s="2">
        <v>42216</v>
      </c>
      <c r="E532" s="1">
        <v>9</v>
      </c>
      <c r="F532" s="1" t="s">
        <v>15</v>
      </c>
      <c r="G532" s="3">
        <v>0.60972222222222217</v>
      </c>
      <c r="H532" s="1" t="s">
        <v>18</v>
      </c>
      <c r="I532" s="1">
        <v>2</v>
      </c>
      <c r="J532" s="1">
        <v>0</v>
      </c>
      <c r="K532" s="1">
        <f t="shared" si="9"/>
        <v>2</v>
      </c>
    </row>
    <row r="533" spans="1:11" x14ac:dyDescent="0.25">
      <c r="A533" s="1" t="s">
        <v>43</v>
      </c>
      <c r="B533" s="1">
        <v>2</v>
      </c>
      <c r="C533" s="1" t="s">
        <v>9</v>
      </c>
      <c r="D533" s="2">
        <v>42216</v>
      </c>
      <c r="E533" s="1">
        <v>10</v>
      </c>
      <c r="F533" s="1" t="s">
        <v>15</v>
      </c>
      <c r="G533" s="3">
        <v>0.61597222222222225</v>
      </c>
      <c r="H533" s="1" t="s">
        <v>11</v>
      </c>
      <c r="I533" s="1">
        <v>8</v>
      </c>
      <c r="J533" s="1">
        <v>1</v>
      </c>
      <c r="K533" s="1">
        <f t="shared" si="9"/>
        <v>7</v>
      </c>
    </row>
    <row r="534" spans="1:11" x14ac:dyDescent="0.25">
      <c r="A534" s="1" t="s">
        <v>43</v>
      </c>
      <c r="B534" s="1">
        <v>2</v>
      </c>
      <c r="C534" s="1" t="s">
        <v>9</v>
      </c>
      <c r="D534" s="2">
        <v>42216</v>
      </c>
      <c r="E534" s="1">
        <v>10</v>
      </c>
      <c r="F534" s="1" t="s">
        <v>15</v>
      </c>
      <c r="G534" s="3">
        <v>0.61597222222222225</v>
      </c>
      <c r="H534" s="1" t="s">
        <v>18</v>
      </c>
      <c r="I534" s="1">
        <v>2</v>
      </c>
      <c r="J534" s="1">
        <v>0</v>
      </c>
      <c r="K534" s="1">
        <f t="shared" si="9"/>
        <v>2</v>
      </c>
    </row>
    <row r="535" spans="1:11" x14ac:dyDescent="0.25">
      <c r="D535" s="2"/>
      <c r="G535" s="3"/>
    </row>
    <row r="536" spans="1:11" x14ac:dyDescent="0.25">
      <c r="A536" s="1" t="s">
        <v>43</v>
      </c>
      <c r="B536" s="1">
        <v>2</v>
      </c>
      <c r="C536" s="1" t="s">
        <v>9</v>
      </c>
      <c r="D536" s="2">
        <v>42216</v>
      </c>
      <c r="E536" s="1">
        <v>11</v>
      </c>
      <c r="F536" s="1" t="s">
        <v>16</v>
      </c>
      <c r="G536" s="3">
        <v>0.7368055555555556</v>
      </c>
      <c r="H536" s="1" t="s">
        <v>11</v>
      </c>
      <c r="I536" s="1">
        <v>1</v>
      </c>
      <c r="J536" s="1">
        <v>0</v>
      </c>
      <c r="K536" s="1">
        <f t="shared" si="9"/>
        <v>1</v>
      </c>
    </row>
    <row r="537" spans="1:11" x14ac:dyDescent="0.25">
      <c r="A537" s="1" t="s">
        <v>43</v>
      </c>
      <c r="B537" s="1">
        <v>2</v>
      </c>
      <c r="C537" s="1" t="s">
        <v>9</v>
      </c>
      <c r="D537" s="2">
        <v>42216</v>
      </c>
      <c r="E537" s="1">
        <v>11</v>
      </c>
      <c r="F537" s="1" t="s">
        <v>16</v>
      </c>
      <c r="G537" s="3">
        <v>0.7368055555555556</v>
      </c>
      <c r="H537" s="1" t="s">
        <v>18</v>
      </c>
      <c r="I537" s="1">
        <v>1</v>
      </c>
      <c r="J537" s="1">
        <v>0</v>
      </c>
      <c r="K537" s="1">
        <f t="shared" si="9"/>
        <v>1</v>
      </c>
    </row>
    <row r="538" spans="1:11" x14ac:dyDescent="0.25">
      <c r="A538" s="1" t="s">
        <v>43</v>
      </c>
      <c r="B538" s="1">
        <v>2</v>
      </c>
      <c r="C538" s="1" t="s">
        <v>9</v>
      </c>
      <c r="D538" s="2">
        <v>42216</v>
      </c>
      <c r="E538" s="1">
        <v>12</v>
      </c>
      <c r="F538" s="1" t="s">
        <v>16</v>
      </c>
      <c r="G538" s="3">
        <v>0.74236111111111114</v>
      </c>
      <c r="H538" s="1" t="s">
        <v>11</v>
      </c>
      <c r="I538" s="1">
        <v>7</v>
      </c>
      <c r="J538" s="1">
        <v>2</v>
      </c>
      <c r="K538" s="1">
        <f t="shared" si="9"/>
        <v>5</v>
      </c>
    </row>
    <row r="539" spans="1:11" x14ac:dyDescent="0.25">
      <c r="A539" s="1" t="s">
        <v>43</v>
      </c>
      <c r="B539" s="1">
        <v>2</v>
      </c>
      <c r="C539" s="1" t="s">
        <v>9</v>
      </c>
      <c r="D539" s="2">
        <v>42216</v>
      </c>
      <c r="E539" s="1">
        <v>12</v>
      </c>
      <c r="F539" s="1" t="s">
        <v>16</v>
      </c>
      <c r="G539" s="3">
        <v>0.74236111111111114</v>
      </c>
      <c r="H539" s="1" t="s">
        <v>21</v>
      </c>
      <c r="I539" s="1">
        <v>1</v>
      </c>
      <c r="J539" s="1">
        <v>0</v>
      </c>
      <c r="K539" s="1">
        <f t="shared" si="9"/>
        <v>1</v>
      </c>
    </row>
    <row r="540" spans="1:11" x14ac:dyDescent="0.25">
      <c r="A540" s="1" t="s">
        <v>43</v>
      </c>
      <c r="B540" s="1">
        <v>2</v>
      </c>
      <c r="C540" s="1" t="s">
        <v>9</v>
      </c>
      <c r="D540" s="2">
        <v>42216</v>
      </c>
      <c r="E540" s="1">
        <v>12</v>
      </c>
      <c r="F540" s="1" t="s">
        <v>16</v>
      </c>
      <c r="G540" s="3">
        <v>0.74236111111111114</v>
      </c>
      <c r="H540" s="1" t="s">
        <v>18</v>
      </c>
      <c r="I540" s="1">
        <v>3</v>
      </c>
      <c r="J540" s="1">
        <v>0</v>
      </c>
      <c r="K540" s="1">
        <f t="shared" si="9"/>
        <v>3</v>
      </c>
    </row>
    <row r="541" spans="1:11" x14ac:dyDescent="0.25">
      <c r="A541" s="1" t="s">
        <v>43</v>
      </c>
      <c r="B541" s="1">
        <v>2</v>
      </c>
      <c r="C541" s="1" t="s">
        <v>9</v>
      </c>
      <c r="D541" s="2">
        <v>42216</v>
      </c>
      <c r="E541" s="1">
        <v>13</v>
      </c>
      <c r="F541" s="1" t="s">
        <v>16</v>
      </c>
      <c r="G541" s="3">
        <v>0.74861111111111101</v>
      </c>
      <c r="H541" s="1" t="s">
        <v>11</v>
      </c>
      <c r="I541" s="1">
        <v>6</v>
      </c>
      <c r="J541" s="1">
        <v>0</v>
      </c>
      <c r="K541" s="1">
        <f t="shared" si="9"/>
        <v>6</v>
      </c>
    </row>
    <row r="542" spans="1:11" x14ac:dyDescent="0.25">
      <c r="A542" s="1" t="s">
        <v>43</v>
      </c>
      <c r="B542" s="1">
        <v>2</v>
      </c>
      <c r="C542" s="1" t="s">
        <v>9</v>
      </c>
      <c r="D542" s="2">
        <v>42216</v>
      </c>
      <c r="E542" s="1">
        <v>13</v>
      </c>
      <c r="F542" s="1" t="s">
        <v>16</v>
      </c>
      <c r="G542" s="3">
        <v>0.74861111111111101</v>
      </c>
      <c r="H542" s="1" t="s">
        <v>44</v>
      </c>
      <c r="I542" s="1">
        <v>1</v>
      </c>
      <c r="J542" s="1">
        <v>0</v>
      </c>
      <c r="K542" s="1">
        <f t="shared" si="9"/>
        <v>1</v>
      </c>
    </row>
    <row r="543" spans="1:11" x14ac:dyDescent="0.25">
      <c r="A543" s="1" t="s">
        <v>43</v>
      </c>
      <c r="B543" s="1">
        <v>2</v>
      </c>
      <c r="C543" s="1" t="s">
        <v>9</v>
      </c>
      <c r="D543" s="2">
        <v>42216</v>
      </c>
      <c r="E543" s="1">
        <v>13</v>
      </c>
      <c r="F543" s="1" t="s">
        <v>16</v>
      </c>
      <c r="G543" s="3">
        <v>0.74861111111111101</v>
      </c>
      <c r="H543" s="1" t="s">
        <v>18</v>
      </c>
      <c r="I543" s="1">
        <v>1</v>
      </c>
      <c r="J543" s="1">
        <v>0</v>
      </c>
      <c r="K543" s="1">
        <f t="shared" si="9"/>
        <v>1</v>
      </c>
    </row>
    <row r="544" spans="1:11" x14ac:dyDescent="0.25">
      <c r="A544" s="1" t="s">
        <v>43</v>
      </c>
      <c r="B544" s="1">
        <v>2</v>
      </c>
      <c r="C544" s="1" t="s">
        <v>9</v>
      </c>
      <c r="D544" s="2">
        <v>42216</v>
      </c>
      <c r="E544" s="1">
        <v>13</v>
      </c>
      <c r="F544" s="1" t="s">
        <v>16</v>
      </c>
      <c r="G544" s="3">
        <v>0.74861111111111101</v>
      </c>
      <c r="H544" s="1" t="s">
        <v>21</v>
      </c>
      <c r="I544" s="1">
        <v>1</v>
      </c>
      <c r="J544" s="1">
        <v>1</v>
      </c>
      <c r="K544" s="1">
        <f t="shared" si="9"/>
        <v>0</v>
      </c>
    </row>
    <row r="545" spans="1:11" x14ac:dyDescent="0.25">
      <c r="A545" s="1" t="s">
        <v>43</v>
      </c>
      <c r="B545" s="1">
        <v>2</v>
      </c>
      <c r="C545" s="1" t="s">
        <v>9</v>
      </c>
      <c r="D545" s="2">
        <v>42216</v>
      </c>
      <c r="E545" s="1">
        <v>14</v>
      </c>
      <c r="F545" s="1" t="s">
        <v>16</v>
      </c>
      <c r="G545" s="3">
        <v>0.75486111111111109</v>
      </c>
      <c r="H545" s="1" t="s">
        <v>18</v>
      </c>
      <c r="I545" s="1">
        <v>2</v>
      </c>
      <c r="J545" s="1">
        <v>0</v>
      </c>
      <c r="K545" s="1">
        <f t="shared" si="9"/>
        <v>2</v>
      </c>
    </row>
    <row r="546" spans="1:11" x14ac:dyDescent="0.25">
      <c r="A546" s="1" t="s">
        <v>43</v>
      </c>
      <c r="B546" s="1">
        <v>2</v>
      </c>
      <c r="C546" s="1" t="s">
        <v>9</v>
      </c>
      <c r="D546" s="2">
        <v>42216</v>
      </c>
      <c r="E546" s="1">
        <v>14</v>
      </c>
      <c r="F546" s="1" t="s">
        <v>16</v>
      </c>
      <c r="G546" s="3">
        <v>0.75486111111111109</v>
      </c>
      <c r="H546" s="1" t="s">
        <v>11</v>
      </c>
      <c r="I546" s="1">
        <v>3</v>
      </c>
      <c r="J546" s="1">
        <v>0</v>
      </c>
      <c r="K546" s="1">
        <f t="shared" si="9"/>
        <v>3</v>
      </c>
    </row>
    <row r="547" spans="1:11" x14ac:dyDescent="0.25">
      <c r="A547" s="1" t="s">
        <v>43</v>
      </c>
      <c r="B547" s="1">
        <v>2</v>
      </c>
      <c r="C547" s="1" t="s">
        <v>9</v>
      </c>
      <c r="D547" s="2">
        <v>42216</v>
      </c>
      <c r="E547" s="1">
        <v>15</v>
      </c>
      <c r="F547" s="1" t="s">
        <v>16</v>
      </c>
      <c r="G547" s="3">
        <v>0.76041666666666663</v>
      </c>
      <c r="H547" s="1" t="s">
        <v>11</v>
      </c>
      <c r="I547" s="1">
        <v>3</v>
      </c>
      <c r="J547" s="1">
        <v>3</v>
      </c>
      <c r="K547" s="1">
        <f t="shared" si="9"/>
        <v>0</v>
      </c>
    </row>
    <row r="548" spans="1:11" x14ac:dyDescent="0.25">
      <c r="A548" s="1" t="s">
        <v>43</v>
      </c>
      <c r="B548" s="1">
        <v>2</v>
      </c>
      <c r="C548" s="1" t="s">
        <v>9</v>
      </c>
      <c r="D548" s="2">
        <v>42216</v>
      </c>
      <c r="E548" s="1">
        <v>15</v>
      </c>
      <c r="F548" s="1" t="s">
        <v>16</v>
      </c>
      <c r="G548" s="3">
        <v>0.76041666666666663</v>
      </c>
      <c r="H548" s="1" t="s">
        <v>18</v>
      </c>
      <c r="I548" s="1">
        <v>1</v>
      </c>
      <c r="J548" s="1">
        <v>0</v>
      </c>
      <c r="K548" s="1">
        <f t="shared" si="9"/>
        <v>1</v>
      </c>
    </row>
    <row r="549" spans="1:11" x14ac:dyDescent="0.25">
      <c r="A549" s="1" t="s">
        <v>43</v>
      </c>
      <c r="B549" s="1">
        <v>2</v>
      </c>
      <c r="C549" s="1" t="s">
        <v>9</v>
      </c>
      <c r="D549" s="2">
        <v>42216</v>
      </c>
      <c r="E549" s="1">
        <v>16</v>
      </c>
      <c r="F549" s="1" t="s">
        <v>16</v>
      </c>
      <c r="G549" s="3">
        <v>0.76666666666666661</v>
      </c>
      <c r="H549" s="1" t="s">
        <v>11</v>
      </c>
      <c r="I549" s="1">
        <v>2</v>
      </c>
      <c r="J549" s="1">
        <v>1</v>
      </c>
      <c r="K549" s="1">
        <f t="shared" si="9"/>
        <v>1</v>
      </c>
    </row>
    <row r="550" spans="1:11" x14ac:dyDescent="0.25">
      <c r="A550" s="1" t="s">
        <v>43</v>
      </c>
      <c r="B550" s="1">
        <v>2</v>
      </c>
      <c r="C550" s="1" t="s">
        <v>9</v>
      </c>
      <c r="D550" s="2">
        <v>42216</v>
      </c>
      <c r="E550" s="1">
        <v>16</v>
      </c>
      <c r="F550" s="1" t="s">
        <v>16</v>
      </c>
      <c r="G550" s="3">
        <v>0.76666666666666661</v>
      </c>
      <c r="H550" s="1" t="s">
        <v>10</v>
      </c>
      <c r="I550" s="1">
        <v>1</v>
      </c>
      <c r="J550" s="1">
        <v>0</v>
      </c>
      <c r="K550" s="1">
        <f t="shared" si="9"/>
        <v>1</v>
      </c>
    </row>
    <row r="551" spans="1:11" x14ac:dyDescent="0.25">
      <c r="A551" s="1" t="s">
        <v>43</v>
      </c>
      <c r="B551" s="1">
        <v>2</v>
      </c>
      <c r="C551" s="1" t="s">
        <v>9</v>
      </c>
      <c r="D551" s="2">
        <v>42216</v>
      </c>
      <c r="E551" s="1">
        <v>16</v>
      </c>
      <c r="F551" s="1" t="s">
        <v>16</v>
      </c>
      <c r="G551" s="3">
        <v>0.76666666666666661</v>
      </c>
      <c r="H551" s="1" t="s">
        <v>18</v>
      </c>
      <c r="I551" s="1">
        <v>1</v>
      </c>
      <c r="J551" s="1">
        <v>0</v>
      </c>
      <c r="K551" s="1">
        <f t="shared" si="9"/>
        <v>1</v>
      </c>
    </row>
    <row r="552" spans="1:11" x14ac:dyDescent="0.25">
      <c r="A552" s="1" t="s">
        <v>43</v>
      </c>
      <c r="B552" s="1">
        <v>2</v>
      </c>
      <c r="C552" s="1" t="s">
        <v>9</v>
      </c>
      <c r="D552" s="2">
        <v>42216</v>
      </c>
      <c r="E552" s="1">
        <v>17</v>
      </c>
      <c r="F552" s="1" t="s">
        <v>16</v>
      </c>
      <c r="G552" s="3">
        <v>0.7729166666666667</v>
      </c>
      <c r="H552" s="1" t="s">
        <v>11</v>
      </c>
      <c r="I552" s="1">
        <v>2</v>
      </c>
      <c r="J552" s="1">
        <v>0</v>
      </c>
      <c r="K552" s="1">
        <f t="shared" si="9"/>
        <v>2</v>
      </c>
    </row>
    <row r="553" spans="1:11" x14ac:dyDescent="0.25">
      <c r="A553" s="1" t="s">
        <v>43</v>
      </c>
      <c r="B553" s="1">
        <v>2</v>
      </c>
      <c r="C553" s="1" t="s">
        <v>9</v>
      </c>
      <c r="D553" s="2">
        <v>42216</v>
      </c>
      <c r="E553" s="1">
        <v>18</v>
      </c>
      <c r="F553" s="1" t="s">
        <v>16</v>
      </c>
      <c r="G553" s="3">
        <v>0.77916666666666667</v>
      </c>
      <c r="H553" s="1" t="s">
        <v>11</v>
      </c>
      <c r="I553" s="1">
        <v>3</v>
      </c>
      <c r="J553" s="1">
        <v>0</v>
      </c>
      <c r="K553" s="1">
        <f t="shared" si="9"/>
        <v>3</v>
      </c>
    </row>
    <row r="554" spans="1:11" x14ac:dyDescent="0.25">
      <c r="A554" s="1" t="s">
        <v>43</v>
      </c>
      <c r="B554" s="1">
        <v>2</v>
      </c>
      <c r="C554" s="1" t="s">
        <v>9</v>
      </c>
      <c r="D554" s="2">
        <v>42216</v>
      </c>
      <c r="E554" s="1">
        <v>18</v>
      </c>
      <c r="F554" s="1" t="s">
        <v>16</v>
      </c>
      <c r="G554" s="3">
        <v>0.77916666666666667</v>
      </c>
      <c r="H554" s="1" t="s">
        <v>18</v>
      </c>
      <c r="I554" s="1">
        <v>1</v>
      </c>
      <c r="J554" s="1">
        <v>0</v>
      </c>
      <c r="K554" s="1">
        <f t="shared" si="9"/>
        <v>1</v>
      </c>
    </row>
    <row r="555" spans="1:11" x14ac:dyDescent="0.25">
      <c r="A555" s="1" t="s">
        <v>43</v>
      </c>
      <c r="B555" s="1">
        <v>2</v>
      </c>
      <c r="C555" s="1" t="s">
        <v>9</v>
      </c>
      <c r="D555" s="2">
        <v>42216</v>
      </c>
      <c r="E555" s="1">
        <v>19</v>
      </c>
      <c r="F555" s="1" t="s">
        <v>16</v>
      </c>
      <c r="G555" s="3">
        <v>0.78472222222222221</v>
      </c>
      <c r="H555" s="1" t="s">
        <v>18</v>
      </c>
      <c r="I555" s="1">
        <v>2</v>
      </c>
      <c r="J555" s="1">
        <v>0</v>
      </c>
      <c r="K555" s="1">
        <f t="shared" si="9"/>
        <v>2</v>
      </c>
    </row>
    <row r="556" spans="1:11" x14ac:dyDescent="0.25">
      <c r="A556" s="1" t="s">
        <v>43</v>
      </c>
      <c r="B556" s="1">
        <v>2</v>
      </c>
      <c r="C556" s="1" t="s">
        <v>9</v>
      </c>
      <c r="D556" s="2">
        <v>42216</v>
      </c>
      <c r="E556" s="1">
        <v>20</v>
      </c>
      <c r="F556" s="1" t="s">
        <v>16</v>
      </c>
      <c r="G556" s="3">
        <v>0.7909722222222223</v>
      </c>
      <c r="H556" s="1" t="s">
        <v>11</v>
      </c>
      <c r="I556" s="1">
        <v>4</v>
      </c>
      <c r="J556" s="1">
        <v>0</v>
      </c>
      <c r="K556" s="1">
        <f t="shared" ref="K556:K589" si="10">I556-J556</f>
        <v>4</v>
      </c>
    </row>
    <row r="557" spans="1:11" x14ac:dyDescent="0.25">
      <c r="A557" s="1" t="s">
        <v>43</v>
      </c>
      <c r="B557" s="1">
        <v>2</v>
      </c>
      <c r="C557" s="1" t="s">
        <v>9</v>
      </c>
      <c r="D557" s="2">
        <v>42216</v>
      </c>
      <c r="E557" s="1">
        <v>20</v>
      </c>
      <c r="F557" s="1" t="s">
        <v>16</v>
      </c>
      <c r="G557" s="3">
        <v>0.7909722222222223</v>
      </c>
      <c r="H557" s="1" t="s">
        <v>18</v>
      </c>
      <c r="I557" s="1">
        <v>3</v>
      </c>
      <c r="J557" s="1">
        <v>0</v>
      </c>
      <c r="K557" s="1">
        <f t="shared" si="10"/>
        <v>3</v>
      </c>
    </row>
    <row r="558" spans="1:11" x14ac:dyDescent="0.25">
      <c r="A558" s="1" t="s">
        <v>43</v>
      </c>
      <c r="B558" s="1">
        <v>2</v>
      </c>
      <c r="C558" s="1" t="s">
        <v>9</v>
      </c>
      <c r="D558" s="2">
        <v>42216</v>
      </c>
      <c r="E558" s="1">
        <v>20</v>
      </c>
      <c r="F558" s="1" t="s">
        <v>16</v>
      </c>
      <c r="G558" s="3">
        <v>0.7909722222222223</v>
      </c>
      <c r="H558" s="1" t="s">
        <v>39</v>
      </c>
      <c r="I558" s="1">
        <v>1</v>
      </c>
      <c r="J558" s="1">
        <v>0</v>
      </c>
      <c r="K558" s="1">
        <f t="shared" si="10"/>
        <v>1</v>
      </c>
    </row>
    <row r="559" spans="1:11" x14ac:dyDescent="0.25">
      <c r="D559" s="2"/>
      <c r="G559" s="3"/>
    </row>
    <row r="560" spans="1:11" x14ac:dyDescent="0.25">
      <c r="A560" s="1" t="s">
        <v>43</v>
      </c>
      <c r="B560" s="1">
        <v>2</v>
      </c>
      <c r="C560" s="1" t="s">
        <v>17</v>
      </c>
      <c r="D560" s="2">
        <v>42217</v>
      </c>
      <c r="E560" s="1">
        <v>1</v>
      </c>
      <c r="F560" s="1" t="s">
        <v>15</v>
      </c>
      <c r="G560" s="3">
        <v>0.57152777777777775</v>
      </c>
      <c r="H560" s="1" t="s">
        <v>44</v>
      </c>
      <c r="I560" s="1">
        <v>2</v>
      </c>
      <c r="J560" s="1">
        <v>0</v>
      </c>
      <c r="K560" s="1">
        <f t="shared" si="10"/>
        <v>2</v>
      </c>
    </row>
    <row r="561" spans="1:11" x14ac:dyDescent="0.25">
      <c r="A561" s="1" t="s">
        <v>43</v>
      </c>
      <c r="B561" s="1">
        <v>2</v>
      </c>
      <c r="C561" s="1" t="s">
        <v>17</v>
      </c>
      <c r="D561" s="2">
        <v>42217</v>
      </c>
      <c r="E561" s="1">
        <v>1</v>
      </c>
      <c r="F561" s="1" t="s">
        <v>15</v>
      </c>
      <c r="G561" s="3">
        <v>0.57152777777777775</v>
      </c>
      <c r="H561" s="1" t="s">
        <v>11</v>
      </c>
      <c r="I561" s="1">
        <v>1</v>
      </c>
      <c r="J561" s="1">
        <v>0</v>
      </c>
      <c r="K561" s="1">
        <f t="shared" si="10"/>
        <v>1</v>
      </c>
    </row>
    <row r="562" spans="1:11" x14ac:dyDescent="0.25">
      <c r="A562" s="1" t="s">
        <v>43</v>
      </c>
      <c r="B562" s="1">
        <v>2</v>
      </c>
      <c r="C562" s="1" t="s">
        <v>17</v>
      </c>
      <c r="D562" s="2">
        <v>42217</v>
      </c>
      <c r="E562" s="1">
        <v>2</v>
      </c>
      <c r="F562" s="1" t="s">
        <v>15</v>
      </c>
      <c r="G562" s="3">
        <v>0.57708333333333328</v>
      </c>
      <c r="H562" s="1" t="s">
        <v>44</v>
      </c>
      <c r="I562" s="1">
        <v>1</v>
      </c>
      <c r="J562" s="1">
        <v>0</v>
      </c>
      <c r="K562" s="1">
        <f t="shared" si="10"/>
        <v>1</v>
      </c>
    </row>
    <row r="563" spans="1:11" x14ac:dyDescent="0.25">
      <c r="A563" s="1" t="s">
        <v>43</v>
      </c>
      <c r="B563" s="1">
        <v>2</v>
      </c>
      <c r="C563" s="1" t="s">
        <v>17</v>
      </c>
      <c r="D563" s="2">
        <v>42217</v>
      </c>
      <c r="E563" s="1">
        <v>2</v>
      </c>
      <c r="F563" s="1" t="s">
        <v>15</v>
      </c>
      <c r="G563" s="3">
        <v>0.57708333333333328</v>
      </c>
      <c r="H563" s="1" t="s">
        <v>21</v>
      </c>
      <c r="I563" s="1">
        <v>1</v>
      </c>
      <c r="J563" s="1">
        <v>0</v>
      </c>
      <c r="K563" s="1">
        <f t="shared" si="10"/>
        <v>1</v>
      </c>
    </row>
    <row r="564" spans="1:11" x14ac:dyDescent="0.25">
      <c r="A564" s="1" t="s">
        <v>43</v>
      </c>
      <c r="B564" s="1">
        <v>2</v>
      </c>
      <c r="C564" s="1" t="s">
        <v>17</v>
      </c>
      <c r="D564" s="2">
        <v>42217</v>
      </c>
      <c r="E564" s="1">
        <v>3</v>
      </c>
      <c r="F564" s="1" t="s">
        <v>15</v>
      </c>
      <c r="G564" s="3">
        <v>0.58333333333333337</v>
      </c>
      <c r="H564" s="1" t="s">
        <v>44</v>
      </c>
      <c r="I564" s="1">
        <v>1</v>
      </c>
      <c r="J564" s="1">
        <v>0</v>
      </c>
      <c r="K564" s="1">
        <f t="shared" si="10"/>
        <v>1</v>
      </c>
    </row>
    <row r="565" spans="1:11" x14ac:dyDescent="0.25">
      <c r="A565" s="1" t="s">
        <v>43</v>
      </c>
      <c r="B565" s="1">
        <v>2</v>
      </c>
      <c r="C565" s="1" t="s">
        <v>17</v>
      </c>
      <c r="D565" s="2">
        <v>42217</v>
      </c>
      <c r="E565" s="1">
        <v>4</v>
      </c>
      <c r="F565" s="1" t="s">
        <v>15</v>
      </c>
      <c r="G565" s="3">
        <v>0.58958333333333335</v>
      </c>
      <c r="H565" s="1" t="s">
        <v>44</v>
      </c>
      <c r="I565" s="1">
        <v>2</v>
      </c>
      <c r="J565" s="1">
        <v>0</v>
      </c>
      <c r="K565" s="1">
        <f t="shared" si="10"/>
        <v>2</v>
      </c>
    </row>
    <row r="566" spans="1:11" x14ac:dyDescent="0.25">
      <c r="A566" s="1" t="s">
        <v>43</v>
      </c>
      <c r="B566" s="1">
        <v>2</v>
      </c>
      <c r="C566" s="1" t="s">
        <v>17</v>
      </c>
      <c r="D566" s="2">
        <v>42217</v>
      </c>
      <c r="E566" s="1">
        <v>5</v>
      </c>
      <c r="F566" s="1" t="s">
        <v>15</v>
      </c>
      <c r="G566" s="3">
        <v>0.59513888888888888</v>
      </c>
      <c r="H566" s="1" t="s">
        <v>18</v>
      </c>
      <c r="I566" s="1">
        <v>1</v>
      </c>
      <c r="J566" s="1">
        <v>0</v>
      </c>
      <c r="K566" s="1">
        <f t="shared" si="10"/>
        <v>1</v>
      </c>
    </row>
    <row r="567" spans="1:11" x14ac:dyDescent="0.25">
      <c r="A567" s="1" t="s">
        <v>43</v>
      </c>
      <c r="B567" s="1">
        <v>2</v>
      </c>
      <c r="C567" s="1" t="s">
        <v>17</v>
      </c>
      <c r="D567" s="2">
        <v>42217</v>
      </c>
      <c r="E567" s="1">
        <v>5</v>
      </c>
      <c r="F567" s="1" t="s">
        <v>15</v>
      </c>
      <c r="G567" s="3">
        <v>0.59513888888888888</v>
      </c>
      <c r="H567" s="1" t="s">
        <v>44</v>
      </c>
      <c r="I567" s="1">
        <v>2</v>
      </c>
      <c r="J567" s="1">
        <v>0</v>
      </c>
      <c r="K567" s="1">
        <f t="shared" si="10"/>
        <v>2</v>
      </c>
    </row>
    <row r="568" spans="1:11" x14ac:dyDescent="0.25">
      <c r="A568" s="1" t="s">
        <v>43</v>
      </c>
      <c r="B568" s="1">
        <v>2</v>
      </c>
      <c r="C568" s="1" t="s">
        <v>17</v>
      </c>
      <c r="D568" s="2">
        <v>42217</v>
      </c>
      <c r="E568" s="1">
        <v>6</v>
      </c>
      <c r="F568" s="1" t="s">
        <v>15</v>
      </c>
      <c r="G568" s="3">
        <v>0.60138888888888886</v>
      </c>
      <c r="H568" s="1" t="s">
        <v>44</v>
      </c>
      <c r="I568" s="1">
        <v>1</v>
      </c>
      <c r="J568" s="1">
        <v>0</v>
      </c>
      <c r="K568" s="1">
        <f t="shared" si="10"/>
        <v>1</v>
      </c>
    </row>
    <row r="569" spans="1:11" x14ac:dyDescent="0.25">
      <c r="A569" s="1" t="s">
        <v>43</v>
      </c>
      <c r="B569" s="1">
        <v>2</v>
      </c>
      <c r="C569" s="1" t="s">
        <v>17</v>
      </c>
      <c r="D569" s="2">
        <v>42217</v>
      </c>
      <c r="E569" s="1">
        <v>6</v>
      </c>
      <c r="F569" s="1" t="s">
        <v>15</v>
      </c>
      <c r="G569" s="3">
        <v>0.60138888888888886</v>
      </c>
      <c r="H569" s="1" t="s">
        <v>11</v>
      </c>
      <c r="I569" s="1">
        <v>1</v>
      </c>
      <c r="J569" s="1">
        <v>0</v>
      </c>
      <c r="K569" s="1">
        <f t="shared" si="10"/>
        <v>1</v>
      </c>
    </row>
    <row r="570" spans="1:11" x14ac:dyDescent="0.25">
      <c r="A570" s="1" t="s">
        <v>43</v>
      </c>
      <c r="B570" s="1">
        <v>2</v>
      </c>
      <c r="C570" s="1" t="s">
        <v>17</v>
      </c>
      <c r="D570" s="2">
        <v>42217</v>
      </c>
      <c r="E570" s="1">
        <v>6</v>
      </c>
      <c r="F570" s="1" t="s">
        <v>15</v>
      </c>
      <c r="G570" s="3">
        <v>0.60138888888888886</v>
      </c>
      <c r="H570" s="1" t="s">
        <v>18</v>
      </c>
      <c r="I570" s="1">
        <v>1</v>
      </c>
      <c r="J570" s="1">
        <v>0</v>
      </c>
      <c r="K570" s="1">
        <f t="shared" si="10"/>
        <v>1</v>
      </c>
    </row>
    <row r="571" spans="1:11" x14ac:dyDescent="0.25">
      <c r="A571" s="1" t="s">
        <v>43</v>
      </c>
      <c r="B571" s="1">
        <v>2</v>
      </c>
      <c r="C571" s="1" t="s">
        <v>17</v>
      </c>
      <c r="D571" s="2">
        <v>42217</v>
      </c>
      <c r="E571" s="1">
        <v>7</v>
      </c>
      <c r="F571" s="1" t="s">
        <v>15</v>
      </c>
      <c r="G571" s="3">
        <v>0.60763888888888895</v>
      </c>
      <c r="H571" s="1" t="s">
        <v>44</v>
      </c>
      <c r="I571" s="1">
        <v>2</v>
      </c>
      <c r="J571" s="1">
        <v>0</v>
      </c>
      <c r="K571" s="1">
        <f t="shared" si="10"/>
        <v>2</v>
      </c>
    </row>
    <row r="572" spans="1:11" x14ac:dyDescent="0.25">
      <c r="A572" s="1" t="s">
        <v>43</v>
      </c>
      <c r="B572" s="1">
        <v>2</v>
      </c>
      <c r="C572" s="1" t="s">
        <v>17</v>
      </c>
      <c r="D572" s="2">
        <v>42217</v>
      </c>
      <c r="E572" s="1">
        <v>7</v>
      </c>
      <c r="F572" s="1" t="s">
        <v>15</v>
      </c>
      <c r="G572" s="3">
        <v>0.60763888888888895</v>
      </c>
      <c r="H572" s="1" t="s">
        <v>18</v>
      </c>
      <c r="I572" s="1">
        <v>1</v>
      </c>
      <c r="J572" s="1">
        <v>0</v>
      </c>
      <c r="K572" s="1">
        <f t="shared" si="10"/>
        <v>1</v>
      </c>
    </row>
    <row r="573" spans="1:11" x14ac:dyDescent="0.25">
      <c r="A573" s="1" t="s">
        <v>43</v>
      </c>
      <c r="B573" s="1">
        <v>2</v>
      </c>
      <c r="C573" s="1" t="s">
        <v>17</v>
      </c>
      <c r="D573" s="2">
        <v>42217</v>
      </c>
      <c r="E573" s="1">
        <v>8</v>
      </c>
      <c r="F573" s="1" t="s">
        <v>15</v>
      </c>
      <c r="G573" s="3">
        <v>0.61388888888888882</v>
      </c>
      <c r="H573" s="1" t="s">
        <v>18</v>
      </c>
      <c r="I573" s="1">
        <v>2</v>
      </c>
      <c r="J573" s="1">
        <v>0</v>
      </c>
      <c r="K573" s="1">
        <f t="shared" si="10"/>
        <v>2</v>
      </c>
    </row>
    <row r="574" spans="1:11" x14ac:dyDescent="0.25">
      <c r="A574" s="1" t="s">
        <v>43</v>
      </c>
      <c r="B574" s="1">
        <v>2</v>
      </c>
      <c r="C574" s="1" t="s">
        <v>17</v>
      </c>
      <c r="D574" s="2">
        <v>42217</v>
      </c>
      <c r="E574" s="1">
        <v>8</v>
      </c>
      <c r="F574" s="1" t="s">
        <v>15</v>
      </c>
      <c r="G574" s="3">
        <v>0.61388888888888882</v>
      </c>
      <c r="H574" s="1" t="s">
        <v>19</v>
      </c>
      <c r="I574" s="1">
        <v>1</v>
      </c>
      <c r="J574" s="1">
        <v>0</v>
      </c>
      <c r="K574" s="1">
        <f t="shared" si="10"/>
        <v>1</v>
      </c>
    </row>
    <row r="575" spans="1:11" x14ac:dyDescent="0.25">
      <c r="A575" s="1" t="s">
        <v>43</v>
      </c>
      <c r="B575" s="1">
        <v>2</v>
      </c>
      <c r="C575" s="1" t="s">
        <v>17</v>
      </c>
      <c r="D575" s="2">
        <v>42217</v>
      </c>
      <c r="E575" s="1">
        <v>8</v>
      </c>
      <c r="F575" s="1" t="s">
        <v>15</v>
      </c>
      <c r="G575" s="3">
        <v>0.61388888888888882</v>
      </c>
      <c r="H575" s="1" t="s">
        <v>21</v>
      </c>
      <c r="I575" s="1">
        <v>2</v>
      </c>
      <c r="J575" s="1">
        <v>0</v>
      </c>
      <c r="K575" s="1">
        <f t="shared" si="10"/>
        <v>2</v>
      </c>
    </row>
    <row r="576" spans="1:11" x14ac:dyDescent="0.25">
      <c r="A576" s="1" t="s">
        <v>43</v>
      </c>
      <c r="B576" s="1">
        <v>2</v>
      </c>
      <c r="C576" s="1" t="s">
        <v>17</v>
      </c>
      <c r="D576" s="2">
        <v>42217</v>
      </c>
      <c r="E576" s="1">
        <v>9</v>
      </c>
      <c r="F576" s="1" t="s">
        <v>15</v>
      </c>
      <c r="G576" s="3">
        <v>0.61944444444444446</v>
      </c>
      <c r="H576" s="1" t="s">
        <v>18</v>
      </c>
      <c r="I576" s="1">
        <v>2</v>
      </c>
      <c r="J576" s="1">
        <v>0</v>
      </c>
      <c r="K576" s="1">
        <f t="shared" si="10"/>
        <v>2</v>
      </c>
    </row>
    <row r="577" spans="1:11" x14ac:dyDescent="0.25">
      <c r="A577" s="1" t="s">
        <v>43</v>
      </c>
      <c r="B577" s="1">
        <v>2</v>
      </c>
      <c r="C577" s="1" t="s">
        <v>17</v>
      </c>
      <c r="D577" s="2">
        <v>42217</v>
      </c>
      <c r="E577" s="1">
        <v>10</v>
      </c>
      <c r="F577" s="1" t="s">
        <v>15</v>
      </c>
      <c r="G577" s="3">
        <v>0.62569444444444444</v>
      </c>
      <c r="H577" s="1" t="s">
        <v>18</v>
      </c>
      <c r="I577" s="1">
        <v>3</v>
      </c>
      <c r="J577" s="1">
        <v>0</v>
      </c>
      <c r="K577" s="1">
        <f t="shared" si="10"/>
        <v>3</v>
      </c>
    </row>
    <row r="578" spans="1:11" x14ac:dyDescent="0.25">
      <c r="A578" s="1" t="s">
        <v>43</v>
      </c>
      <c r="B578" s="1">
        <v>2</v>
      </c>
      <c r="C578" s="1" t="s">
        <v>17</v>
      </c>
      <c r="D578" s="2">
        <v>42217</v>
      </c>
      <c r="E578" s="1">
        <v>10</v>
      </c>
      <c r="F578" s="1" t="s">
        <v>15</v>
      </c>
      <c r="G578" s="3">
        <v>0.62569444444444444</v>
      </c>
      <c r="H578" s="1" t="s">
        <v>44</v>
      </c>
      <c r="I578" s="1">
        <v>3</v>
      </c>
      <c r="J578" s="1">
        <v>0</v>
      </c>
      <c r="K578" s="1">
        <f t="shared" si="10"/>
        <v>3</v>
      </c>
    </row>
    <row r="579" spans="1:11" x14ac:dyDescent="0.25">
      <c r="D579" s="2"/>
      <c r="G579" s="3"/>
    </row>
    <row r="580" spans="1:11" x14ac:dyDescent="0.25">
      <c r="A580" s="1" t="s">
        <v>43</v>
      </c>
      <c r="B580" s="1">
        <v>2</v>
      </c>
      <c r="C580" s="1" t="s">
        <v>17</v>
      </c>
      <c r="D580" s="2">
        <v>42217</v>
      </c>
      <c r="E580" s="1">
        <v>11</v>
      </c>
      <c r="F580" s="1" t="s">
        <v>16</v>
      </c>
      <c r="G580" s="3">
        <v>0.70416666666666661</v>
      </c>
      <c r="H580" s="1" t="s">
        <v>18</v>
      </c>
      <c r="I580" s="1">
        <v>2</v>
      </c>
      <c r="J580" s="1">
        <v>0</v>
      </c>
      <c r="K580" s="1">
        <f t="shared" si="10"/>
        <v>2</v>
      </c>
    </row>
    <row r="581" spans="1:11" x14ac:dyDescent="0.25">
      <c r="A581" s="1" t="s">
        <v>43</v>
      </c>
      <c r="B581" s="1">
        <v>2</v>
      </c>
      <c r="C581" s="1" t="s">
        <v>17</v>
      </c>
      <c r="D581" s="2">
        <v>42217</v>
      </c>
      <c r="E581" s="1">
        <v>11</v>
      </c>
      <c r="F581" s="1" t="s">
        <v>16</v>
      </c>
      <c r="G581" s="3">
        <v>0.70416666666666661</v>
      </c>
      <c r="H581" s="1" t="s">
        <v>11</v>
      </c>
      <c r="I581" s="1">
        <v>1</v>
      </c>
      <c r="J581" s="1">
        <v>0</v>
      </c>
      <c r="K581" s="1">
        <f t="shared" si="10"/>
        <v>1</v>
      </c>
    </row>
    <row r="582" spans="1:11" x14ac:dyDescent="0.25">
      <c r="A582" s="1" t="s">
        <v>43</v>
      </c>
      <c r="B582" s="1">
        <v>2</v>
      </c>
      <c r="C582" s="1" t="s">
        <v>17</v>
      </c>
      <c r="D582" s="2">
        <v>42217</v>
      </c>
      <c r="E582" s="1">
        <v>11</v>
      </c>
      <c r="F582" s="1" t="s">
        <v>16</v>
      </c>
      <c r="G582" s="3">
        <v>0.70416666666666661</v>
      </c>
      <c r="H582" s="1" t="s">
        <v>44</v>
      </c>
      <c r="I582" s="1">
        <v>1</v>
      </c>
      <c r="J582" s="1">
        <v>0</v>
      </c>
      <c r="K582" s="1">
        <f t="shared" si="10"/>
        <v>1</v>
      </c>
    </row>
    <row r="583" spans="1:11" x14ac:dyDescent="0.25">
      <c r="A583" s="1" t="s">
        <v>43</v>
      </c>
      <c r="B583" s="1">
        <v>2</v>
      </c>
      <c r="C583" s="1" t="s">
        <v>17</v>
      </c>
      <c r="D583" s="2">
        <v>42217</v>
      </c>
      <c r="E583" s="1">
        <v>12</v>
      </c>
      <c r="F583" s="1" t="s">
        <v>16</v>
      </c>
      <c r="G583" s="3">
        <v>0.7104166666666667</v>
      </c>
      <c r="H583" s="1" t="s">
        <v>18</v>
      </c>
      <c r="I583" s="1">
        <v>3</v>
      </c>
      <c r="J583" s="1">
        <v>0</v>
      </c>
      <c r="K583" s="1">
        <f t="shared" si="10"/>
        <v>3</v>
      </c>
    </row>
    <row r="584" spans="1:11" x14ac:dyDescent="0.25">
      <c r="A584" s="1" t="s">
        <v>43</v>
      </c>
      <c r="B584" s="1">
        <v>2</v>
      </c>
      <c r="C584" s="1" t="s">
        <v>17</v>
      </c>
      <c r="D584" s="2">
        <v>42217</v>
      </c>
      <c r="E584" s="1">
        <v>12</v>
      </c>
      <c r="F584" s="1" t="s">
        <v>16</v>
      </c>
      <c r="G584" s="3">
        <v>0.7104166666666667</v>
      </c>
      <c r="H584" s="1" t="s">
        <v>44</v>
      </c>
      <c r="I584" s="1">
        <v>1</v>
      </c>
      <c r="J584" s="1">
        <v>0</v>
      </c>
      <c r="K584" s="1">
        <f t="shared" si="10"/>
        <v>1</v>
      </c>
    </row>
    <row r="585" spans="1:11" x14ac:dyDescent="0.25">
      <c r="A585" s="1" t="s">
        <v>43</v>
      </c>
      <c r="B585" s="1">
        <v>2</v>
      </c>
      <c r="C585" s="1" t="s">
        <v>17</v>
      </c>
      <c r="D585" s="2">
        <v>42217</v>
      </c>
      <c r="E585" s="1">
        <v>13</v>
      </c>
      <c r="F585" s="1" t="s">
        <v>16</v>
      </c>
      <c r="G585" s="3">
        <v>0.71597222222222223</v>
      </c>
      <c r="H585" s="1" t="s">
        <v>11</v>
      </c>
      <c r="I585" s="1">
        <v>2</v>
      </c>
      <c r="J585" s="1">
        <v>0</v>
      </c>
      <c r="K585" s="1">
        <f t="shared" si="10"/>
        <v>2</v>
      </c>
    </row>
    <row r="586" spans="1:11" x14ac:dyDescent="0.25">
      <c r="A586" s="1" t="s">
        <v>43</v>
      </c>
      <c r="B586" s="1">
        <v>2</v>
      </c>
      <c r="C586" s="1" t="s">
        <v>17</v>
      </c>
      <c r="D586" s="2">
        <v>42217</v>
      </c>
      <c r="E586" s="1">
        <v>13</v>
      </c>
      <c r="F586" s="1" t="s">
        <v>16</v>
      </c>
      <c r="G586" s="3">
        <v>0.71597222222222223</v>
      </c>
      <c r="H586" s="1" t="s">
        <v>18</v>
      </c>
      <c r="I586" s="1">
        <v>5</v>
      </c>
      <c r="J586" s="1">
        <v>0</v>
      </c>
      <c r="K586" s="1">
        <f t="shared" si="10"/>
        <v>5</v>
      </c>
    </row>
    <row r="587" spans="1:11" x14ac:dyDescent="0.25">
      <c r="A587" s="1" t="s">
        <v>43</v>
      </c>
      <c r="B587" s="1">
        <v>2</v>
      </c>
      <c r="C587" s="1" t="s">
        <v>17</v>
      </c>
      <c r="D587" s="2">
        <v>42217</v>
      </c>
      <c r="E587" s="1">
        <v>14</v>
      </c>
      <c r="F587" s="1" t="s">
        <v>16</v>
      </c>
      <c r="G587" s="3">
        <v>0.72222222222222221</v>
      </c>
      <c r="H587" s="1" t="s">
        <v>18</v>
      </c>
      <c r="I587" s="1">
        <v>3</v>
      </c>
      <c r="J587" s="1">
        <v>0</v>
      </c>
      <c r="K587" s="1">
        <f t="shared" si="10"/>
        <v>3</v>
      </c>
    </row>
    <row r="588" spans="1:11" x14ac:dyDescent="0.25">
      <c r="A588" s="1" t="s">
        <v>43</v>
      </c>
      <c r="B588" s="1">
        <v>2</v>
      </c>
      <c r="C588" s="1" t="s">
        <v>17</v>
      </c>
      <c r="D588" s="2">
        <v>42217</v>
      </c>
      <c r="E588" s="1">
        <v>14</v>
      </c>
      <c r="F588" s="1" t="s">
        <v>16</v>
      </c>
      <c r="G588" s="3">
        <v>0.72222222222222221</v>
      </c>
      <c r="H588" s="1" t="s">
        <v>11</v>
      </c>
      <c r="I588" s="1">
        <v>2</v>
      </c>
      <c r="J588" s="1">
        <v>0</v>
      </c>
      <c r="K588" s="1">
        <f t="shared" si="10"/>
        <v>2</v>
      </c>
    </row>
    <row r="589" spans="1:11" x14ac:dyDescent="0.25">
      <c r="A589" s="1" t="s">
        <v>43</v>
      </c>
      <c r="B589" s="1">
        <v>2</v>
      </c>
      <c r="C589" s="1" t="s">
        <v>17</v>
      </c>
      <c r="D589" s="2">
        <v>42217</v>
      </c>
      <c r="E589" s="1">
        <v>15</v>
      </c>
      <c r="F589" s="1" t="s">
        <v>16</v>
      </c>
      <c r="G589" s="3">
        <v>0.7284722222222223</v>
      </c>
      <c r="H589" s="1" t="s">
        <v>44</v>
      </c>
      <c r="I589" s="1">
        <v>2</v>
      </c>
      <c r="J589" s="1">
        <v>0</v>
      </c>
      <c r="K589" s="1">
        <f t="shared" si="10"/>
        <v>2</v>
      </c>
    </row>
    <row r="590" spans="1:11" x14ac:dyDescent="0.25">
      <c r="A590" s="1" t="s">
        <v>43</v>
      </c>
      <c r="B590" s="1">
        <v>2</v>
      </c>
      <c r="C590" s="1" t="s">
        <v>17</v>
      </c>
      <c r="D590" s="2">
        <v>42217</v>
      </c>
      <c r="E590" s="1">
        <v>15</v>
      </c>
      <c r="F590" s="1" t="s">
        <v>16</v>
      </c>
      <c r="G590" s="3">
        <v>0.7284722222222223</v>
      </c>
      <c r="H590" s="1" t="s">
        <v>18</v>
      </c>
      <c r="I590" s="1">
        <v>3</v>
      </c>
      <c r="J590" s="1">
        <v>0</v>
      </c>
      <c r="K590" s="1">
        <f t="shared" ref="K590:K623" si="11">I590-J590</f>
        <v>3</v>
      </c>
    </row>
    <row r="591" spans="1:11" x14ac:dyDescent="0.25">
      <c r="A591" s="1" t="s">
        <v>43</v>
      </c>
      <c r="B591" s="1">
        <v>2</v>
      </c>
      <c r="C591" s="1" t="s">
        <v>17</v>
      </c>
      <c r="D591" s="2">
        <v>42217</v>
      </c>
      <c r="E591" s="1">
        <v>16</v>
      </c>
      <c r="F591" s="1" t="s">
        <v>16</v>
      </c>
      <c r="G591" s="3">
        <v>0.73472222222222217</v>
      </c>
      <c r="H591" s="1" t="s">
        <v>18</v>
      </c>
      <c r="I591" s="1">
        <v>2</v>
      </c>
      <c r="J591" s="1">
        <v>0</v>
      </c>
      <c r="K591" s="1">
        <f t="shared" si="11"/>
        <v>2</v>
      </c>
    </row>
    <row r="592" spans="1:11" x14ac:dyDescent="0.25">
      <c r="A592" s="1" t="s">
        <v>43</v>
      </c>
      <c r="B592" s="1">
        <v>2</v>
      </c>
      <c r="C592" s="1" t="s">
        <v>17</v>
      </c>
      <c r="D592" s="2">
        <v>42217</v>
      </c>
      <c r="E592" s="1">
        <v>16</v>
      </c>
      <c r="F592" s="1" t="s">
        <v>16</v>
      </c>
      <c r="G592" s="3">
        <v>0.73472222222222217</v>
      </c>
      <c r="H592" s="1" t="s">
        <v>10</v>
      </c>
      <c r="I592" s="1">
        <v>1</v>
      </c>
      <c r="J592" s="1">
        <v>0</v>
      </c>
      <c r="K592" s="1">
        <f t="shared" si="11"/>
        <v>1</v>
      </c>
    </row>
    <row r="593" spans="1:11" x14ac:dyDescent="0.25">
      <c r="A593" s="1" t="s">
        <v>43</v>
      </c>
      <c r="B593" s="1">
        <v>2</v>
      </c>
      <c r="C593" s="1" t="s">
        <v>17</v>
      </c>
      <c r="D593" s="2">
        <v>42217</v>
      </c>
      <c r="E593" s="1">
        <v>16</v>
      </c>
      <c r="F593" s="1" t="s">
        <v>16</v>
      </c>
      <c r="G593" s="3">
        <v>0.73472222222222217</v>
      </c>
      <c r="H593" s="1" t="s">
        <v>44</v>
      </c>
      <c r="I593" s="1">
        <v>1</v>
      </c>
      <c r="J593" s="1">
        <v>0</v>
      </c>
      <c r="K593" s="1">
        <f t="shared" si="11"/>
        <v>1</v>
      </c>
    </row>
    <row r="594" spans="1:11" x14ac:dyDescent="0.25">
      <c r="A594" s="1" t="s">
        <v>43</v>
      </c>
      <c r="B594" s="1">
        <v>2</v>
      </c>
      <c r="C594" s="1" t="s">
        <v>17</v>
      </c>
      <c r="D594" s="2">
        <v>42217</v>
      </c>
      <c r="E594" s="1">
        <v>17</v>
      </c>
      <c r="F594" s="1" t="s">
        <v>16</v>
      </c>
      <c r="G594" s="3">
        <v>0.7402777777777777</v>
      </c>
      <c r="H594" s="1" t="s">
        <v>18</v>
      </c>
      <c r="I594" s="1">
        <v>3</v>
      </c>
      <c r="J594" s="1">
        <v>0</v>
      </c>
      <c r="K594" s="1">
        <f t="shared" si="11"/>
        <v>3</v>
      </c>
    </row>
    <row r="595" spans="1:11" x14ac:dyDescent="0.25">
      <c r="A595" s="1" t="s">
        <v>43</v>
      </c>
      <c r="B595" s="1">
        <v>2</v>
      </c>
      <c r="C595" s="1" t="s">
        <v>17</v>
      </c>
      <c r="D595" s="2">
        <v>42217</v>
      </c>
      <c r="E595" s="1">
        <v>18</v>
      </c>
      <c r="F595" s="1" t="s">
        <v>16</v>
      </c>
      <c r="G595" s="3">
        <v>0.74652777777777779</v>
      </c>
      <c r="H595" s="1" t="s">
        <v>18</v>
      </c>
      <c r="I595" s="1">
        <v>2</v>
      </c>
      <c r="J595" s="1">
        <v>0</v>
      </c>
      <c r="K595" s="1">
        <f t="shared" si="11"/>
        <v>2</v>
      </c>
    </row>
    <row r="596" spans="1:11" x14ac:dyDescent="0.25">
      <c r="A596" s="1" t="s">
        <v>43</v>
      </c>
      <c r="B596" s="1">
        <v>2</v>
      </c>
      <c r="C596" s="1" t="s">
        <v>17</v>
      </c>
      <c r="D596" s="2">
        <v>42217</v>
      </c>
      <c r="E596" s="1">
        <v>18</v>
      </c>
      <c r="F596" s="1" t="s">
        <v>16</v>
      </c>
      <c r="G596" s="3">
        <v>0.74652777777777779</v>
      </c>
      <c r="H596" s="1" t="s">
        <v>11</v>
      </c>
      <c r="I596" s="1">
        <v>3</v>
      </c>
      <c r="J596" s="1">
        <v>1</v>
      </c>
      <c r="K596" s="1">
        <f t="shared" si="11"/>
        <v>2</v>
      </c>
    </row>
    <row r="597" spans="1:11" x14ac:dyDescent="0.25">
      <c r="A597" s="1" t="s">
        <v>43</v>
      </c>
      <c r="B597" s="1">
        <v>2</v>
      </c>
      <c r="C597" s="1" t="s">
        <v>17</v>
      </c>
      <c r="D597" s="2">
        <v>42217</v>
      </c>
      <c r="E597" s="1">
        <v>19</v>
      </c>
      <c r="F597" s="1" t="s">
        <v>16</v>
      </c>
      <c r="G597" s="3">
        <v>0.75277777777777777</v>
      </c>
      <c r="H597" s="1" t="s">
        <v>18</v>
      </c>
      <c r="I597" s="1">
        <v>2</v>
      </c>
      <c r="J597" s="1">
        <v>0</v>
      </c>
      <c r="K597" s="1">
        <f t="shared" si="11"/>
        <v>2</v>
      </c>
    </row>
    <row r="598" spans="1:11" x14ac:dyDescent="0.25">
      <c r="A598" s="1" t="s">
        <v>43</v>
      </c>
      <c r="B598" s="1">
        <v>2</v>
      </c>
      <c r="C598" s="1" t="s">
        <v>17</v>
      </c>
      <c r="D598" s="2">
        <v>42217</v>
      </c>
      <c r="E598" s="1">
        <v>19</v>
      </c>
      <c r="F598" s="1" t="s">
        <v>16</v>
      </c>
      <c r="G598" s="3">
        <v>0.75277777777777777</v>
      </c>
      <c r="H598" s="1" t="s">
        <v>11</v>
      </c>
      <c r="I598" s="1">
        <v>1</v>
      </c>
      <c r="J598" s="1">
        <v>0</v>
      </c>
      <c r="K598" s="1">
        <f t="shared" si="11"/>
        <v>1</v>
      </c>
    </row>
    <row r="599" spans="1:11" x14ac:dyDescent="0.25">
      <c r="A599" s="1" t="s">
        <v>43</v>
      </c>
      <c r="B599" s="1">
        <v>2</v>
      </c>
      <c r="C599" s="1" t="s">
        <v>17</v>
      </c>
      <c r="D599" s="2">
        <v>42217</v>
      </c>
      <c r="E599" s="1">
        <v>20</v>
      </c>
      <c r="F599" s="1" t="s">
        <v>16</v>
      </c>
      <c r="G599" s="3">
        <v>0.7583333333333333</v>
      </c>
      <c r="H599" s="1">
        <v>0</v>
      </c>
      <c r="I599" s="1">
        <v>0</v>
      </c>
      <c r="J599" s="1">
        <v>0</v>
      </c>
      <c r="K599" s="1">
        <f t="shared" si="11"/>
        <v>0</v>
      </c>
    </row>
    <row r="600" spans="1:11" x14ac:dyDescent="0.25">
      <c r="D600" s="2"/>
      <c r="G600" s="3"/>
    </row>
    <row r="601" spans="1:11" x14ac:dyDescent="0.25">
      <c r="A601" s="1" t="s">
        <v>43</v>
      </c>
      <c r="B601" s="1">
        <v>2</v>
      </c>
      <c r="C601" s="1" t="s">
        <v>22</v>
      </c>
      <c r="D601" s="2">
        <v>42216</v>
      </c>
      <c r="E601" s="1">
        <v>1</v>
      </c>
      <c r="F601" s="1" t="s">
        <v>15</v>
      </c>
      <c r="G601" s="3">
        <v>0.55486111111111114</v>
      </c>
      <c r="H601" s="1">
        <v>0</v>
      </c>
      <c r="I601" s="1">
        <v>0</v>
      </c>
      <c r="J601" s="1">
        <v>0</v>
      </c>
      <c r="K601" s="1">
        <f t="shared" si="11"/>
        <v>0</v>
      </c>
    </row>
    <row r="602" spans="1:11" x14ac:dyDescent="0.25">
      <c r="A602" s="1" t="s">
        <v>43</v>
      </c>
      <c r="B602" s="1">
        <v>2</v>
      </c>
      <c r="C602" s="1" t="s">
        <v>22</v>
      </c>
      <c r="D602" s="2">
        <v>42216</v>
      </c>
      <c r="E602" s="1">
        <v>2</v>
      </c>
      <c r="F602" s="1" t="s">
        <v>15</v>
      </c>
      <c r="G602" s="3">
        <v>0.56180555555555556</v>
      </c>
      <c r="H602" s="1">
        <v>0</v>
      </c>
      <c r="I602" s="1">
        <v>0</v>
      </c>
      <c r="J602" s="1">
        <v>0</v>
      </c>
      <c r="K602" s="1">
        <f t="shared" si="11"/>
        <v>0</v>
      </c>
    </row>
    <row r="603" spans="1:11" x14ac:dyDescent="0.25">
      <c r="A603" s="1" t="s">
        <v>43</v>
      </c>
      <c r="B603" s="1">
        <v>2</v>
      </c>
      <c r="C603" s="1" t="s">
        <v>22</v>
      </c>
      <c r="D603" s="2">
        <v>42216</v>
      </c>
      <c r="E603" s="1">
        <v>3</v>
      </c>
      <c r="F603" s="1" t="s">
        <v>15</v>
      </c>
      <c r="G603" s="3">
        <v>0.56805555555555554</v>
      </c>
      <c r="H603" s="1">
        <v>0</v>
      </c>
      <c r="I603" s="1">
        <v>0</v>
      </c>
      <c r="J603" s="1">
        <v>0</v>
      </c>
      <c r="K603" s="1">
        <f t="shared" si="11"/>
        <v>0</v>
      </c>
    </row>
    <row r="604" spans="1:11" x14ac:dyDescent="0.25">
      <c r="A604" s="1" t="s">
        <v>43</v>
      </c>
      <c r="B604" s="1">
        <v>2</v>
      </c>
      <c r="C604" s="1" t="s">
        <v>22</v>
      </c>
      <c r="D604" s="2">
        <v>42216</v>
      </c>
      <c r="E604" s="1">
        <v>4</v>
      </c>
      <c r="F604" s="1" t="s">
        <v>15</v>
      </c>
      <c r="G604" s="3">
        <v>0.57500000000000007</v>
      </c>
      <c r="H604" s="1" t="s">
        <v>21</v>
      </c>
      <c r="I604" s="1">
        <v>1</v>
      </c>
      <c r="J604" s="1">
        <v>0</v>
      </c>
      <c r="K604" s="1">
        <f t="shared" si="11"/>
        <v>1</v>
      </c>
    </row>
    <row r="605" spans="1:11" x14ac:dyDescent="0.25">
      <c r="A605" s="1" t="s">
        <v>43</v>
      </c>
      <c r="B605" s="1">
        <v>2</v>
      </c>
      <c r="C605" s="1" t="s">
        <v>22</v>
      </c>
      <c r="D605" s="2">
        <v>42216</v>
      </c>
      <c r="E605" s="1">
        <v>5</v>
      </c>
      <c r="F605" s="1" t="s">
        <v>15</v>
      </c>
      <c r="G605" s="3">
        <v>0.58194444444444449</v>
      </c>
      <c r="H605" s="1" t="s">
        <v>18</v>
      </c>
      <c r="I605" s="1">
        <v>3</v>
      </c>
      <c r="J605" s="1">
        <v>0</v>
      </c>
      <c r="K605" s="1">
        <f t="shared" si="11"/>
        <v>3</v>
      </c>
    </row>
    <row r="606" spans="1:11" x14ac:dyDescent="0.25">
      <c r="A606" s="1" t="s">
        <v>43</v>
      </c>
      <c r="B606" s="1">
        <v>2</v>
      </c>
      <c r="C606" s="1" t="s">
        <v>22</v>
      </c>
      <c r="D606" s="2">
        <v>42216</v>
      </c>
      <c r="E606" s="1">
        <v>5</v>
      </c>
      <c r="F606" s="1" t="s">
        <v>15</v>
      </c>
      <c r="G606" s="3">
        <v>0.58194444444444449</v>
      </c>
      <c r="H606" s="1" t="s">
        <v>19</v>
      </c>
      <c r="I606" s="1">
        <v>1</v>
      </c>
      <c r="J606" s="1">
        <v>0</v>
      </c>
      <c r="K606" s="1">
        <f t="shared" si="11"/>
        <v>1</v>
      </c>
    </row>
    <row r="607" spans="1:11" x14ac:dyDescent="0.25">
      <c r="A607" s="1" t="s">
        <v>43</v>
      </c>
      <c r="B607" s="1">
        <v>2</v>
      </c>
      <c r="C607" s="1" t="s">
        <v>22</v>
      </c>
      <c r="D607" s="2">
        <v>42216</v>
      </c>
      <c r="E607" s="1">
        <v>6</v>
      </c>
      <c r="F607" s="1" t="s">
        <v>15</v>
      </c>
      <c r="G607" s="3">
        <v>0.58819444444444446</v>
      </c>
      <c r="H607" s="1" t="s">
        <v>18</v>
      </c>
      <c r="I607" s="1">
        <v>2</v>
      </c>
      <c r="J607" s="1">
        <v>0</v>
      </c>
      <c r="K607" s="1">
        <f t="shared" si="11"/>
        <v>2</v>
      </c>
    </row>
    <row r="608" spans="1:11" x14ac:dyDescent="0.25">
      <c r="A608" s="1" t="s">
        <v>43</v>
      </c>
      <c r="B608" s="1">
        <v>2</v>
      </c>
      <c r="C608" s="1" t="s">
        <v>22</v>
      </c>
      <c r="D608" s="2">
        <v>42216</v>
      </c>
      <c r="E608" s="1">
        <v>6</v>
      </c>
      <c r="F608" s="1" t="s">
        <v>15</v>
      </c>
      <c r="G608" s="3">
        <v>0.58819444444444446</v>
      </c>
      <c r="H608" s="1" t="s">
        <v>11</v>
      </c>
      <c r="I608" s="1">
        <v>1</v>
      </c>
      <c r="J608" s="1">
        <v>0</v>
      </c>
      <c r="K608" s="1">
        <f t="shared" si="11"/>
        <v>1</v>
      </c>
    </row>
    <row r="609" spans="1:12" x14ac:dyDescent="0.25">
      <c r="A609" s="1" t="s">
        <v>43</v>
      </c>
      <c r="B609" s="1">
        <v>2</v>
      </c>
      <c r="C609" s="1" t="s">
        <v>22</v>
      </c>
      <c r="D609" s="2">
        <v>42216</v>
      </c>
      <c r="E609" s="1">
        <v>7</v>
      </c>
      <c r="F609" s="1" t="s">
        <v>15</v>
      </c>
      <c r="G609" s="3">
        <v>0.59513888888888888</v>
      </c>
      <c r="H609" s="1" t="s">
        <v>19</v>
      </c>
      <c r="I609" s="1">
        <v>1</v>
      </c>
      <c r="J609" s="1">
        <v>0</v>
      </c>
      <c r="K609" s="1">
        <f t="shared" si="11"/>
        <v>1</v>
      </c>
    </row>
    <row r="610" spans="1:12" x14ac:dyDescent="0.25">
      <c r="A610" s="1" t="s">
        <v>43</v>
      </c>
      <c r="B610" s="1">
        <v>2</v>
      </c>
      <c r="C610" s="1" t="s">
        <v>22</v>
      </c>
      <c r="D610" s="2">
        <v>42216</v>
      </c>
      <c r="E610" s="1">
        <v>8</v>
      </c>
      <c r="F610" s="1" t="s">
        <v>15</v>
      </c>
      <c r="G610" s="3">
        <v>0.6020833333333333</v>
      </c>
      <c r="H610" s="1" t="s">
        <v>18</v>
      </c>
      <c r="I610" s="1">
        <v>3</v>
      </c>
      <c r="J610" s="1">
        <v>0</v>
      </c>
      <c r="K610" s="1">
        <f t="shared" si="11"/>
        <v>3</v>
      </c>
      <c r="L610" s="1" t="s">
        <v>73</v>
      </c>
    </row>
    <row r="611" spans="1:12" x14ac:dyDescent="0.25">
      <c r="A611" s="1" t="s">
        <v>43</v>
      </c>
      <c r="B611" s="1">
        <v>2</v>
      </c>
      <c r="C611" s="1" t="s">
        <v>22</v>
      </c>
      <c r="D611" s="2">
        <v>42216</v>
      </c>
      <c r="E611" s="1">
        <v>8</v>
      </c>
      <c r="F611" s="1" t="s">
        <v>15</v>
      </c>
      <c r="G611" s="3">
        <v>0.6020833333333333</v>
      </c>
      <c r="H611" s="1" t="s">
        <v>19</v>
      </c>
      <c r="I611" s="1">
        <v>2</v>
      </c>
      <c r="J611" s="1">
        <v>0</v>
      </c>
      <c r="K611" s="1">
        <f t="shared" si="11"/>
        <v>2</v>
      </c>
    </row>
    <row r="612" spans="1:12" x14ac:dyDescent="0.25">
      <c r="A612" s="1" t="s">
        <v>43</v>
      </c>
      <c r="B612" s="1">
        <v>2</v>
      </c>
      <c r="C612" s="1" t="s">
        <v>22</v>
      </c>
      <c r="D612" s="2">
        <v>42216</v>
      </c>
      <c r="E612" s="1">
        <v>8</v>
      </c>
      <c r="F612" s="1" t="s">
        <v>15</v>
      </c>
      <c r="G612" s="3">
        <v>0.6020833333333333</v>
      </c>
      <c r="H612" s="1" t="s">
        <v>11</v>
      </c>
      <c r="I612" s="1">
        <v>2</v>
      </c>
      <c r="J612" s="1">
        <v>1</v>
      </c>
      <c r="K612" s="1">
        <f t="shared" si="11"/>
        <v>1</v>
      </c>
    </row>
    <row r="613" spans="1:12" x14ac:dyDescent="0.25">
      <c r="A613" s="1" t="s">
        <v>43</v>
      </c>
      <c r="B613" s="1">
        <v>2</v>
      </c>
      <c r="C613" s="1" t="s">
        <v>22</v>
      </c>
      <c r="D613" s="2">
        <v>42216</v>
      </c>
      <c r="E613" s="1">
        <v>9</v>
      </c>
      <c r="F613" s="1" t="s">
        <v>15</v>
      </c>
      <c r="G613" s="3">
        <v>0.60833333333333328</v>
      </c>
      <c r="H613" s="1" t="s">
        <v>21</v>
      </c>
      <c r="I613" s="1">
        <v>1</v>
      </c>
      <c r="J613" s="1">
        <v>0</v>
      </c>
      <c r="K613" s="1">
        <f t="shared" si="11"/>
        <v>1</v>
      </c>
    </row>
    <row r="614" spans="1:12" x14ac:dyDescent="0.25">
      <c r="A614" s="1" t="s">
        <v>43</v>
      </c>
      <c r="B614" s="1">
        <v>2</v>
      </c>
      <c r="C614" s="1" t="s">
        <v>22</v>
      </c>
      <c r="D614" s="2">
        <v>42216</v>
      </c>
      <c r="E614" s="1">
        <v>9</v>
      </c>
      <c r="F614" s="1" t="s">
        <v>15</v>
      </c>
      <c r="G614" s="3">
        <v>0.60833333333333328</v>
      </c>
      <c r="H614" s="1" t="s">
        <v>18</v>
      </c>
      <c r="I614" s="1">
        <v>2</v>
      </c>
      <c r="J614" s="1">
        <v>0</v>
      </c>
      <c r="K614" s="1">
        <f t="shared" si="11"/>
        <v>2</v>
      </c>
    </row>
    <row r="615" spans="1:12" x14ac:dyDescent="0.25">
      <c r="A615" s="1" t="s">
        <v>43</v>
      </c>
      <c r="B615" s="1">
        <v>2</v>
      </c>
      <c r="C615" s="1" t="s">
        <v>22</v>
      </c>
      <c r="D615" s="2">
        <v>42216</v>
      </c>
      <c r="E615" s="1">
        <v>9</v>
      </c>
      <c r="F615" s="1" t="s">
        <v>15</v>
      </c>
      <c r="G615" s="3">
        <v>0.60833333333333328</v>
      </c>
      <c r="H615" s="1" t="s">
        <v>19</v>
      </c>
      <c r="I615" s="1">
        <v>2</v>
      </c>
      <c r="J615" s="1">
        <v>0</v>
      </c>
      <c r="K615" s="1">
        <f t="shared" si="11"/>
        <v>2</v>
      </c>
    </row>
    <row r="616" spans="1:12" x14ac:dyDescent="0.25">
      <c r="A616" s="1" t="s">
        <v>43</v>
      </c>
      <c r="B616" s="1">
        <v>2</v>
      </c>
      <c r="C616" s="1" t="s">
        <v>22</v>
      </c>
      <c r="D616" s="2">
        <v>42216</v>
      </c>
      <c r="E616" s="1">
        <v>9</v>
      </c>
      <c r="F616" s="1" t="s">
        <v>15</v>
      </c>
      <c r="G616" s="3">
        <v>0.60833333333333328</v>
      </c>
      <c r="H616" s="1" t="s">
        <v>11</v>
      </c>
      <c r="I616" s="1">
        <v>1</v>
      </c>
      <c r="J616" s="1">
        <v>0</v>
      </c>
      <c r="K616" s="1">
        <f t="shared" si="11"/>
        <v>1</v>
      </c>
    </row>
    <row r="617" spans="1:12" x14ac:dyDescent="0.25">
      <c r="A617" s="1" t="s">
        <v>43</v>
      </c>
      <c r="B617" s="1">
        <v>2</v>
      </c>
      <c r="C617" s="1" t="s">
        <v>22</v>
      </c>
      <c r="D617" s="2">
        <v>42216</v>
      </c>
      <c r="E617" s="1">
        <v>10</v>
      </c>
      <c r="F617" s="1" t="s">
        <v>15</v>
      </c>
      <c r="G617" s="3">
        <v>0.61527777777777781</v>
      </c>
      <c r="H617" s="1" t="s">
        <v>18</v>
      </c>
      <c r="I617" s="1">
        <v>3</v>
      </c>
      <c r="J617" s="1">
        <v>0</v>
      </c>
      <c r="K617" s="1">
        <f t="shared" si="11"/>
        <v>3</v>
      </c>
    </row>
    <row r="618" spans="1:12" x14ac:dyDescent="0.25">
      <c r="A618" s="1" t="s">
        <v>43</v>
      </c>
      <c r="B618" s="1">
        <v>2</v>
      </c>
      <c r="C618" s="1" t="s">
        <v>22</v>
      </c>
      <c r="D618" s="2">
        <v>42216</v>
      </c>
      <c r="E618" s="1">
        <v>10</v>
      </c>
      <c r="F618" s="1" t="s">
        <v>15</v>
      </c>
      <c r="G618" s="3">
        <v>0.61527777777777781</v>
      </c>
      <c r="H618" s="1" t="s">
        <v>11</v>
      </c>
      <c r="I618" s="1">
        <v>1</v>
      </c>
      <c r="J618" s="1">
        <v>0</v>
      </c>
      <c r="K618" s="1">
        <f t="shared" si="11"/>
        <v>1</v>
      </c>
    </row>
    <row r="619" spans="1:12" x14ac:dyDescent="0.25">
      <c r="D619" s="2"/>
      <c r="G619" s="3"/>
    </row>
    <row r="620" spans="1:12" x14ac:dyDescent="0.25">
      <c r="A620" s="1" t="s">
        <v>43</v>
      </c>
      <c r="B620" s="1">
        <v>2</v>
      </c>
      <c r="C620" s="1" t="s">
        <v>22</v>
      </c>
      <c r="D620" s="2">
        <v>42216</v>
      </c>
      <c r="E620" s="1">
        <v>11</v>
      </c>
      <c r="F620" s="1" t="s">
        <v>16</v>
      </c>
      <c r="G620" s="3">
        <v>0.70208333333333339</v>
      </c>
      <c r="H620" s="1" t="s">
        <v>18</v>
      </c>
      <c r="I620" s="1">
        <v>1</v>
      </c>
      <c r="J620" s="1">
        <v>0</v>
      </c>
      <c r="K620" s="1">
        <f t="shared" si="11"/>
        <v>1</v>
      </c>
      <c r="L620" s="1" t="s">
        <v>73</v>
      </c>
    </row>
    <row r="621" spans="1:12" x14ac:dyDescent="0.25">
      <c r="A621" s="1" t="s">
        <v>43</v>
      </c>
      <c r="B621" s="1">
        <v>2</v>
      </c>
      <c r="C621" s="1" t="s">
        <v>22</v>
      </c>
      <c r="D621" s="2">
        <v>42216</v>
      </c>
      <c r="E621" s="1">
        <v>11</v>
      </c>
      <c r="F621" s="1" t="s">
        <v>16</v>
      </c>
      <c r="G621" s="3">
        <v>0.70208333333333339</v>
      </c>
      <c r="H621" s="1" t="s">
        <v>11</v>
      </c>
      <c r="I621" s="1">
        <v>1</v>
      </c>
      <c r="J621" s="1">
        <v>0</v>
      </c>
      <c r="K621" s="1">
        <f t="shared" si="11"/>
        <v>1</v>
      </c>
    </row>
    <row r="622" spans="1:12" x14ac:dyDescent="0.25">
      <c r="A622" s="1" t="s">
        <v>43</v>
      </c>
      <c r="B622" s="1">
        <v>2</v>
      </c>
      <c r="C622" s="1" t="s">
        <v>22</v>
      </c>
      <c r="D622" s="2">
        <v>42216</v>
      </c>
      <c r="E622" s="1">
        <v>12</v>
      </c>
      <c r="F622" s="1" t="s">
        <v>16</v>
      </c>
      <c r="G622" s="3">
        <v>0.7090277777777777</v>
      </c>
      <c r="H622" s="1" t="s">
        <v>11</v>
      </c>
      <c r="I622" s="1">
        <v>1</v>
      </c>
      <c r="J622" s="1">
        <v>0</v>
      </c>
      <c r="K622" s="1">
        <f t="shared" si="11"/>
        <v>1</v>
      </c>
      <c r="L622" s="1" t="s">
        <v>73</v>
      </c>
    </row>
    <row r="623" spans="1:12" x14ac:dyDescent="0.25">
      <c r="A623" s="1" t="s">
        <v>43</v>
      </c>
      <c r="B623" s="1">
        <v>2</v>
      </c>
      <c r="C623" s="1" t="s">
        <v>22</v>
      </c>
      <c r="D623" s="2">
        <v>42216</v>
      </c>
      <c r="E623" s="1">
        <v>12</v>
      </c>
      <c r="F623" s="1" t="s">
        <v>16</v>
      </c>
      <c r="G623" s="3">
        <v>0.7090277777777777</v>
      </c>
      <c r="H623" s="1" t="s">
        <v>19</v>
      </c>
      <c r="I623" s="1">
        <v>1</v>
      </c>
      <c r="J623" s="1">
        <v>0</v>
      </c>
      <c r="K623" s="1">
        <f t="shared" si="11"/>
        <v>1</v>
      </c>
    </row>
    <row r="624" spans="1:12" x14ac:dyDescent="0.25">
      <c r="A624" s="1" t="s">
        <v>43</v>
      </c>
      <c r="B624" s="1">
        <v>2</v>
      </c>
      <c r="C624" s="1" t="s">
        <v>22</v>
      </c>
      <c r="D624" s="2">
        <v>42216</v>
      </c>
      <c r="E624" s="1">
        <v>13</v>
      </c>
      <c r="F624" s="1" t="s">
        <v>16</v>
      </c>
      <c r="G624" s="3">
        <v>0.71527777777777779</v>
      </c>
      <c r="H624" s="1" t="s">
        <v>19</v>
      </c>
      <c r="I624" s="1">
        <v>2</v>
      </c>
      <c r="J624" s="1">
        <v>1</v>
      </c>
      <c r="K624" s="1">
        <f t="shared" ref="K624:K672" si="12">I624-J624</f>
        <v>1</v>
      </c>
      <c r="L624" s="1" t="s">
        <v>73</v>
      </c>
    </row>
    <row r="625" spans="1:12" x14ac:dyDescent="0.25">
      <c r="A625" s="1" t="s">
        <v>43</v>
      </c>
      <c r="B625" s="1">
        <v>2</v>
      </c>
      <c r="C625" s="1" t="s">
        <v>22</v>
      </c>
      <c r="D625" s="2">
        <v>42216</v>
      </c>
      <c r="E625" s="1">
        <v>13</v>
      </c>
      <c r="F625" s="1" t="s">
        <v>16</v>
      </c>
      <c r="G625" s="3">
        <v>0.71527777777777779</v>
      </c>
      <c r="H625" s="1" t="s">
        <v>18</v>
      </c>
      <c r="I625" s="1">
        <v>3</v>
      </c>
      <c r="J625" s="1">
        <v>0</v>
      </c>
      <c r="K625" s="1">
        <f t="shared" si="12"/>
        <v>3</v>
      </c>
    </row>
    <row r="626" spans="1:12" x14ac:dyDescent="0.25">
      <c r="A626" s="1" t="s">
        <v>43</v>
      </c>
      <c r="B626" s="1">
        <v>2</v>
      </c>
      <c r="C626" s="1" t="s">
        <v>22</v>
      </c>
      <c r="D626" s="2">
        <v>42216</v>
      </c>
      <c r="E626" s="1">
        <v>13</v>
      </c>
      <c r="F626" s="1" t="s">
        <v>16</v>
      </c>
      <c r="G626" s="3">
        <v>0.71527777777777779</v>
      </c>
      <c r="H626" s="1" t="s">
        <v>11</v>
      </c>
      <c r="I626" s="1">
        <v>1</v>
      </c>
      <c r="J626" s="1">
        <v>0</v>
      </c>
      <c r="K626" s="1">
        <f t="shared" si="12"/>
        <v>1</v>
      </c>
    </row>
    <row r="627" spans="1:12" x14ac:dyDescent="0.25">
      <c r="A627" s="1" t="s">
        <v>43</v>
      </c>
      <c r="B627" s="1">
        <v>2</v>
      </c>
      <c r="C627" s="1" t="s">
        <v>22</v>
      </c>
      <c r="D627" s="2">
        <v>42216</v>
      </c>
      <c r="E627" s="1">
        <v>14</v>
      </c>
      <c r="F627" s="1" t="s">
        <v>16</v>
      </c>
      <c r="G627" s="3">
        <v>0.72222222222222221</v>
      </c>
      <c r="H627" s="1" t="s">
        <v>18</v>
      </c>
      <c r="I627" s="1">
        <v>2</v>
      </c>
      <c r="J627" s="1">
        <v>0</v>
      </c>
      <c r="K627" s="1">
        <f t="shared" si="12"/>
        <v>2</v>
      </c>
      <c r="L627" s="1" t="s">
        <v>73</v>
      </c>
    </row>
    <row r="628" spans="1:12" x14ac:dyDescent="0.25">
      <c r="A628" s="1" t="s">
        <v>43</v>
      </c>
      <c r="B628" s="1">
        <v>2</v>
      </c>
      <c r="C628" s="1" t="s">
        <v>22</v>
      </c>
      <c r="D628" s="2">
        <v>42216</v>
      </c>
      <c r="E628" s="1">
        <v>15</v>
      </c>
      <c r="F628" s="1" t="s">
        <v>16</v>
      </c>
      <c r="G628" s="3">
        <v>0.72916666666666663</v>
      </c>
      <c r="H628" s="1" t="s">
        <v>11</v>
      </c>
      <c r="I628" s="1">
        <v>1</v>
      </c>
      <c r="J628" s="1">
        <v>0</v>
      </c>
      <c r="K628" s="1">
        <f t="shared" si="12"/>
        <v>1</v>
      </c>
      <c r="L628" s="1" t="s">
        <v>73</v>
      </c>
    </row>
    <row r="629" spans="1:12" x14ac:dyDescent="0.25">
      <c r="A629" s="1" t="s">
        <v>43</v>
      </c>
      <c r="B629" s="1">
        <v>2</v>
      </c>
      <c r="C629" s="1" t="s">
        <v>22</v>
      </c>
      <c r="D629" s="2">
        <v>42216</v>
      </c>
      <c r="E629" s="1">
        <v>15</v>
      </c>
      <c r="F629" s="1" t="s">
        <v>16</v>
      </c>
      <c r="G629" s="3">
        <v>0.72916666666666663</v>
      </c>
      <c r="H629" s="1" t="s">
        <v>18</v>
      </c>
      <c r="I629" s="1">
        <v>1</v>
      </c>
      <c r="J629" s="1">
        <v>0</v>
      </c>
      <c r="K629" s="1">
        <f t="shared" si="12"/>
        <v>1</v>
      </c>
    </row>
    <row r="630" spans="1:12" x14ac:dyDescent="0.25">
      <c r="A630" s="1" t="s">
        <v>43</v>
      </c>
      <c r="B630" s="1">
        <v>2</v>
      </c>
      <c r="C630" s="1" t="s">
        <v>22</v>
      </c>
      <c r="D630" s="2">
        <v>42216</v>
      </c>
      <c r="E630" s="1">
        <v>16</v>
      </c>
      <c r="F630" s="1" t="s">
        <v>16</v>
      </c>
      <c r="G630" s="3">
        <v>0.73541666666666661</v>
      </c>
      <c r="H630" s="1" t="s">
        <v>18</v>
      </c>
      <c r="I630" s="1">
        <v>1</v>
      </c>
      <c r="J630" s="1">
        <v>0</v>
      </c>
      <c r="K630" s="1">
        <f t="shared" si="12"/>
        <v>1</v>
      </c>
      <c r="L630" s="1" t="s">
        <v>73</v>
      </c>
    </row>
    <row r="631" spans="1:12" x14ac:dyDescent="0.25">
      <c r="A631" s="1" t="s">
        <v>43</v>
      </c>
      <c r="B631" s="1">
        <v>2</v>
      </c>
      <c r="C631" s="1" t="s">
        <v>22</v>
      </c>
      <c r="D631" s="2">
        <v>42216</v>
      </c>
      <c r="E631" s="1">
        <v>17</v>
      </c>
      <c r="F631" s="1" t="s">
        <v>16</v>
      </c>
      <c r="G631" s="3">
        <v>0.74236111111111114</v>
      </c>
      <c r="H631" s="1" t="s">
        <v>18</v>
      </c>
      <c r="I631" s="1">
        <v>3</v>
      </c>
      <c r="J631" s="1">
        <v>0</v>
      </c>
      <c r="K631" s="1">
        <f t="shared" si="12"/>
        <v>3</v>
      </c>
      <c r="L631" s="1" t="s">
        <v>73</v>
      </c>
    </row>
    <row r="632" spans="1:12" x14ac:dyDescent="0.25">
      <c r="A632" s="1" t="s">
        <v>43</v>
      </c>
      <c r="B632" s="1">
        <v>2</v>
      </c>
      <c r="C632" s="1" t="s">
        <v>22</v>
      </c>
      <c r="D632" s="2">
        <v>42216</v>
      </c>
      <c r="E632" s="1">
        <v>17</v>
      </c>
      <c r="F632" s="1" t="s">
        <v>16</v>
      </c>
      <c r="G632" s="3">
        <v>0.74236111111111114</v>
      </c>
      <c r="H632" s="1" t="s">
        <v>21</v>
      </c>
      <c r="I632" s="1">
        <v>1</v>
      </c>
      <c r="J632" s="1">
        <v>0</v>
      </c>
      <c r="K632" s="1">
        <f t="shared" si="12"/>
        <v>1</v>
      </c>
    </row>
    <row r="633" spans="1:12" x14ac:dyDescent="0.25">
      <c r="A633" s="1" t="s">
        <v>43</v>
      </c>
      <c r="B633" s="1">
        <v>2</v>
      </c>
      <c r="C633" s="1" t="s">
        <v>22</v>
      </c>
      <c r="D633" s="2">
        <v>42216</v>
      </c>
      <c r="E633" s="1">
        <v>18</v>
      </c>
      <c r="F633" s="1" t="s">
        <v>16</v>
      </c>
      <c r="G633" s="3">
        <v>0.74861111111111101</v>
      </c>
      <c r="H633" s="1" t="s">
        <v>18</v>
      </c>
      <c r="I633" s="1">
        <v>2</v>
      </c>
      <c r="J633" s="1">
        <v>0</v>
      </c>
      <c r="K633" s="1">
        <f t="shared" si="12"/>
        <v>2</v>
      </c>
      <c r="L633" s="1" t="s">
        <v>73</v>
      </c>
    </row>
    <row r="634" spans="1:12" x14ac:dyDescent="0.25">
      <c r="A634" s="1" t="s">
        <v>43</v>
      </c>
      <c r="B634" s="1">
        <v>2</v>
      </c>
      <c r="C634" s="1" t="s">
        <v>22</v>
      </c>
      <c r="D634" s="2">
        <v>42216</v>
      </c>
      <c r="E634" s="1">
        <v>18</v>
      </c>
      <c r="F634" s="1" t="s">
        <v>16</v>
      </c>
      <c r="G634" s="3">
        <v>0.74861111111111101</v>
      </c>
      <c r="H634" s="1" t="s">
        <v>11</v>
      </c>
      <c r="I634" s="1">
        <v>2</v>
      </c>
      <c r="J634" s="1">
        <v>1</v>
      </c>
      <c r="K634" s="1">
        <f t="shared" si="12"/>
        <v>1</v>
      </c>
    </row>
    <row r="635" spans="1:12" x14ac:dyDescent="0.25">
      <c r="A635" s="1" t="s">
        <v>43</v>
      </c>
      <c r="B635" s="1">
        <v>2</v>
      </c>
      <c r="C635" s="1" t="s">
        <v>22</v>
      </c>
      <c r="D635" s="2">
        <v>42216</v>
      </c>
      <c r="E635" s="1">
        <v>18</v>
      </c>
      <c r="F635" s="1" t="s">
        <v>16</v>
      </c>
      <c r="G635" s="3">
        <v>0.74861111111111101</v>
      </c>
      <c r="H635" s="1" t="s">
        <v>44</v>
      </c>
      <c r="I635" s="1">
        <v>1</v>
      </c>
      <c r="J635" s="1">
        <v>0</v>
      </c>
      <c r="K635" s="1">
        <f t="shared" si="12"/>
        <v>1</v>
      </c>
    </row>
    <row r="636" spans="1:12" x14ac:dyDescent="0.25">
      <c r="A636" s="1" t="s">
        <v>43</v>
      </c>
      <c r="B636" s="1">
        <v>2</v>
      </c>
      <c r="C636" s="1" t="s">
        <v>22</v>
      </c>
      <c r="D636" s="2">
        <v>42216</v>
      </c>
      <c r="E636" s="1">
        <v>19</v>
      </c>
      <c r="F636" s="1" t="s">
        <v>16</v>
      </c>
      <c r="G636" s="3">
        <v>0.75555555555555554</v>
      </c>
      <c r="H636" s="1" t="s">
        <v>18</v>
      </c>
      <c r="I636" s="1">
        <v>2</v>
      </c>
      <c r="J636" s="1">
        <v>0</v>
      </c>
      <c r="K636" s="1">
        <f t="shared" si="12"/>
        <v>2</v>
      </c>
    </row>
    <row r="637" spans="1:12" x14ac:dyDescent="0.25">
      <c r="A637" s="1" t="s">
        <v>43</v>
      </c>
      <c r="B637" s="1">
        <v>2</v>
      </c>
      <c r="C637" s="1" t="s">
        <v>22</v>
      </c>
      <c r="D637" s="2">
        <v>42216</v>
      </c>
      <c r="E637" s="1">
        <v>19</v>
      </c>
      <c r="F637" s="1" t="s">
        <v>16</v>
      </c>
      <c r="G637" s="3">
        <v>0.75555555555555554</v>
      </c>
      <c r="H637" s="1" t="s">
        <v>19</v>
      </c>
      <c r="I637" s="1">
        <v>2</v>
      </c>
      <c r="J637" s="1">
        <v>0</v>
      </c>
      <c r="K637" s="1">
        <f t="shared" si="12"/>
        <v>2</v>
      </c>
    </row>
    <row r="638" spans="1:12" x14ac:dyDescent="0.25">
      <c r="A638" s="1" t="s">
        <v>43</v>
      </c>
      <c r="B638" s="1">
        <v>2</v>
      </c>
      <c r="C638" s="1" t="s">
        <v>22</v>
      </c>
      <c r="D638" s="2">
        <v>42216</v>
      </c>
      <c r="E638" s="1">
        <v>20</v>
      </c>
      <c r="F638" s="1" t="s">
        <v>16</v>
      </c>
      <c r="G638" s="3">
        <v>0.76250000000000007</v>
      </c>
      <c r="H638" s="1" t="s">
        <v>18</v>
      </c>
      <c r="I638" s="1">
        <v>2</v>
      </c>
      <c r="J638" s="1">
        <v>0</v>
      </c>
      <c r="K638" s="1">
        <f t="shared" si="12"/>
        <v>2</v>
      </c>
    </row>
    <row r="639" spans="1:12" x14ac:dyDescent="0.25">
      <c r="A639" s="1" t="s">
        <v>43</v>
      </c>
      <c r="B639" s="1">
        <v>2</v>
      </c>
      <c r="C639" s="1" t="s">
        <v>22</v>
      </c>
      <c r="D639" s="2">
        <v>42216</v>
      </c>
      <c r="E639" s="1">
        <v>20</v>
      </c>
      <c r="F639" s="1" t="s">
        <v>16</v>
      </c>
      <c r="G639" s="3">
        <v>0.76250000000000007</v>
      </c>
      <c r="H639" s="1" t="s">
        <v>11</v>
      </c>
      <c r="I639" s="1">
        <v>1</v>
      </c>
      <c r="J639" s="1">
        <v>0</v>
      </c>
      <c r="K639" s="1">
        <f t="shared" si="12"/>
        <v>1</v>
      </c>
    </row>
    <row r="640" spans="1:12" x14ac:dyDescent="0.25">
      <c r="A640" s="1" t="s">
        <v>43</v>
      </c>
      <c r="B640" s="1">
        <v>2</v>
      </c>
      <c r="C640" s="1" t="s">
        <v>22</v>
      </c>
      <c r="D640" s="2">
        <v>42216</v>
      </c>
      <c r="E640" s="1">
        <v>20</v>
      </c>
      <c r="F640" s="1" t="s">
        <v>16</v>
      </c>
      <c r="G640" s="3">
        <v>0.76250000000000007</v>
      </c>
      <c r="H640" s="1" t="s">
        <v>19</v>
      </c>
      <c r="I640" s="1">
        <v>2</v>
      </c>
      <c r="J640" s="1">
        <v>0</v>
      </c>
      <c r="K640" s="1">
        <f t="shared" si="12"/>
        <v>2</v>
      </c>
    </row>
    <row r="641" spans="1:12" x14ac:dyDescent="0.25">
      <c r="D641" s="2"/>
      <c r="G641" s="3"/>
    </row>
    <row r="642" spans="1:12" x14ac:dyDescent="0.25">
      <c r="A642" s="1" t="s">
        <v>43</v>
      </c>
      <c r="B642" s="1">
        <v>3</v>
      </c>
      <c r="C642" s="1" t="s">
        <v>9</v>
      </c>
      <c r="D642" s="2">
        <v>42215</v>
      </c>
      <c r="E642" s="1">
        <v>1</v>
      </c>
      <c r="F642" s="1" t="s">
        <v>15</v>
      </c>
      <c r="G642" s="3">
        <v>0.52638888888888891</v>
      </c>
      <c r="H642" s="1" t="s">
        <v>11</v>
      </c>
      <c r="I642" s="1">
        <v>1</v>
      </c>
      <c r="J642" s="1">
        <v>1</v>
      </c>
      <c r="K642" s="1">
        <f t="shared" si="12"/>
        <v>0</v>
      </c>
    </row>
    <row r="643" spans="1:12" x14ac:dyDescent="0.25">
      <c r="A643" s="1" t="s">
        <v>43</v>
      </c>
      <c r="B643" s="1">
        <v>3</v>
      </c>
      <c r="C643" s="1" t="s">
        <v>9</v>
      </c>
      <c r="D643" s="2">
        <v>42215</v>
      </c>
      <c r="E643" s="1">
        <v>1</v>
      </c>
      <c r="F643" s="1" t="s">
        <v>15</v>
      </c>
      <c r="G643" s="3">
        <v>0.52638888888888891</v>
      </c>
      <c r="H643" s="1" t="s">
        <v>18</v>
      </c>
      <c r="I643" s="1">
        <v>1</v>
      </c>
      <c r="J643" s="1">
        <v>0</v>
      </c>
      <c r="K643" s="1">
        <f t="shared" si="12"/>
        <v>1</v>
      </c>
    </row>
    <row r="644" spans="1:12" x14ac:dyDescent="0.25">
      <c r="A644" s="1" t="s">
        <v>43</v>
      </c>
      <c r="B644" s="1">
        <v>3</v>
      </c>
      <c r="C644" s="1" t="s">
        <v>9</v>
      </c>
      <c r="D644" s="2">
        <v>42215</v>
      </c>
      <c r="E644" s="1">
        <v>2</v>
      </c>
      <c r="F644" s="1" t="s">
        <v>15</v>
      </c>
      <c r="G644" s="3">
        <v>0.53263888888888888</v>
      </c>
      <c r="H644" s="1" t="s">
        <v>44</v>
      </c>
      <c r="I644" s="1">
        <v>2</v>
      </c>
      <c r="J644" s="1">
        <v>2</v>
      </c>
      <c r="K644" s="1">
        <f t="shared" si="12"/>
        <v>0</v>
      </c>
    </row>
    <row r="645" spans="1:12" x14ac:dyDescent="0.25">
      <c r="A645" s="1" t="s">
        <v>43</v>
      </c>
      <c r="B645" s="1">
        <v>3</v>
      </c>
      <c r="C645" s="1" t="s">
        <v>9</v>
      </c>
      <c r="D645" s="2">
        <v>42215</v>
      </c>
      <c r="E645" s="1">
        <v>2</v>
      </c>
      <c r="F645" s="1" t="s">
        <v>15</v>
      </c>
      <c r="G645" s="3">
        <v>0.53263888888888888</v>
      </c>
      <c r="H645" s="1" t="s">
        <v>10</v>
      </c>
      <c r="I645" s="1">
        <v>1</v>
      </c>
      <c r="J645" s="1">
        <v>0</v>
      </c>
      <c r="K645" s="1">
        <f t="shared" si="12"/>
        <v>1</v>
      </c>
    </row>
    <row r="646" spans="1:12" x14ac:dyDescent="0.25">
      <c r="A646" s="1" t="s">
        <v>43</v>
      </c>
      <c r="B646" s="1">
        <v>3</v>
      </c>
      <c r="C646" s="1" t="s">
        <v>9</v>
      </c>
      <c r="D646" s="2">
        <v>42215</v>
      </c>
      <c r="E646" s="1">
        <v>3</v>
      </c>
      <c r="F646" s="1" t="s">
        <v>15</v>
      </c>
      <c r="G646" s="3">
        <v>0.5395833333333333</v>
      </c>
      <c r="H646" s="1">
        <v>0</v>
      </c>
      <c r="I646" s="1">
        <v>0</v>
      </c>
      <c r="J646" s="1">
        <v>0</v>
      </c>
      <c r="K646" s="1">
        <f t="shared" si="12"/>
        <v>0</v>
      </c>
    </row>
    <row r="647" spans="1:12" x14ac:dyDescent="0.25">
      <c r="A647" s="1" t="s">
        <v>43</v>
      </c>
      <c r="B647" s="1">
        <v>3</v>
      </c>
      <c r="C647" s="1" t="s">
        <v>9</v>
      </c>
      <c r="D647" s="2">
        <v>42215</v>
      </c>
      <c r="E647" s="1">
        <v>4</v>
      </c>
      <c r="F647" s="1" t="s">
        <v>15</v>
      </c>
      <c r="G647" s="3">
        <v>0.54652777777777783</v>
      </c>
      <c r="H647" s="1" t="s">
        <v>39</v>
      </c>
      <c r="I647" s="1">
        <v>1</v>
      </c>
      <c r="J647" s="1">
        <v>0</v>
      </c>
      <c r="K647" s="1">
        <f t="shared" si="12"/>
        <v>1</v>
      </c>
    </row>
    <row r="648" spans="1:12" x14ac:dyDescent="0.25">
      <c r="A648" s="1" t="s">
        <v>43</v>
      </c>
      <c r="B648" s="1">
        <v>3</v>
      </c>
      <c r="C648" s="1" t="s">
        <v>9</v>
      </c>
      <c r="D648" s="2">
        <v>42215</v>
      </c>
      <c r="E648" s="1">
        <v>5</v>
      </c>
      <c r="F648" s="1" t="s">
        <v>15</v>
      </c>
      <c r="G648" s="3">
        <v>0.55277777777777781</v>
      </c>
      <c r="H648" s="1" t="s">
        <v>39</v>
      </c>
      <c r="I648" s="1">
        <v>1</v>
      </c>
      <c r="J648" s="1">
        <v>0</v>
      </c>
      <c r="K648" s="1">
        <f t="shared" si="12"/>
        <v>1</v>
      </c>
    </row>
    <row r="649" spans="1:12" x14ac:dyDescent="0.25">
      <c r="A649" s="1" t="s">
        <v>43</v>
      </c>
      <c r="B649" s="1">
        <v>3</v>
      </c>
      <c r="C649" s="1" t="s">
        <v>9</v>
      </c>
      <c r="D649" s="2">
        <v>42215</v>
      </c>
      <c r="E649" s="1">
        <v>6</v>
      </c>
      <c r="F649" s="1" t="s">
        <v>15</v>
      </c>
      <c r="G649" s="3">
        <v>0.55972222222222223</v>
      </c>
      <c r="H649" s="1" t="s">
        <v>11</v>
      </c>
      <c r="I649" s="1">
        <v>1</v>
      </c>
      <c r="J649" s="1">
        <v>1</v>
      </c>
      <c r="K649" s="1">
        <f t="shared" si="12"/>
        <v>0</v>
      </c>
    </row>
    <row r="650" spans="1:12" x14ac:dyDescent="0.25">
      <c r="A650" s="1" t="s">
        <v>43</v>
      </c>
      <c r="B650" s="1">
        <v>3</v>
      </c>
      <c r="C650" s="1" t="s">
        <v>9</v>
      </c>
      <c r="D650" s="2">
        <v>42215</v>
      </c>
      <c r="E650" s="1">
        <v>6</v>
      </c>
      <c r="F650" s="1" t="s">
        <v>15</v>
      </c>
      <c r="G650" s="3">
        <v>0.55972222222222223</v>
      </c>
      <c r="H650" s="1" t="s">
        <v>18</v>
      </c>
      <c r="I650" s="1">
        <v>2</v>
      </c>
      <c r="J650" s="1">
        <v>0</v>
      </c>
      <c r="K650" s="1">
        <f t="shared" si="12"/>
        <v>2</v>
      </c>
    </row>
    <row r="651" spans="1:12" x14ac:dyDescent="0.25">
      <c r="A651" s="1" t="s">
        <v>43</v>
      </c>
      <c r="B651" s="1">
        <v>3</v>
      </c>
      <c r="C651" s="1" t="s">
        <v>9</v>
      </c>
      <c r="D651" s="2">
        <v>42215</v>
      </c>
      <c r="E651" s="1">
        <v>7</v>
      </c>
      <c r="F651" s="1" t="s">
        <v>15</v>
      </c>
      <c r="G651" s="3">
        <v>0.56597222222222221</v>
      </c>
      <c r="H651" s="1" t="s">
        <v>11</v>
      </c>
      <c r="I651" s="1">
        <v>1</v>
      </c>
      <c r="J651" s="1">
        <v>1</v>
      </c>
      <c r="K651" s="1">
        <f t="shared" si="12"/>
        <v>0</v>
      </c>
    </row>
    <row r="652" spans="1:12" x14ac:dyDescent="0.25">
      <c r="A652" s="1" t="s">
        <v>43</v>
      </c>
      <c r="B652" s="1">
        <v>3</v>
      </c>
      <c r="C652" s="1" t="s">
        <v>9</v>
      </c>
      <c r="D652" s="2">
        <v>42215</v>
      </c>
      <c r="E652" s="1">
        <v>7</v>
      </c>
      <c r="F652" s="1" t="s">
        <v>15</v>
      </c>
      <c r="G652" s="3">
        <v>0.56597222222222221</v>
      </c>
      <c r="H652" s="1" t="s">
        <v>18</v>
      </c>
      <c r="I652" s="1">
        <v>1</v>
      </c>
      <c r="J652" s="1">
        <v>0</v>
      </c>
      <c r="K652" s="1">
        <f t="shared" si="12"/>
        <v>1</v>
      </c>
    </row>
    <row r="653" spans="1:12" x14ac:dyDescent="0.25">
      <c r="A653" s="1" t="s">
        <v>43</v>
      </c>
      <c r="B653" s="1">
        <v>3</v>
      </c>
      <c r="C653" s="1" t="s">
        <v>9</v>
      </c>
      <c r="D653" s="2">
        <v>42215</v>
      </c>
      <c r="E653" s="1">
        <v>8</v>
      </c>
      <c r="F653" s="1" t="s">
        <v>15</v>
      </c>
      <c r="G653" s="3">
        <v>0.57291666666666663</v>
      </c>
      <c r="H653" s="1" t="s">
        <v>18</v>
      </c>
      <c r="I653" s="1">
        <v>2</v>
      </c>
      <c r="J653" s="1">
        <v>0</v>
      </c>
      <c r="K653" s="1">
        <f t="shared" si="12"/>
        <v>2</v>
      </c>
    </row>
    <row r="654" spans="1:12" x14ac:dyDescent="0.25">
      <c r="A654" s="1" t="s">
        <v>43</v>
      </c>
      <c r="B654" s="1">
        <v>3</v>
      </c>
      <c r="C654" s="1" t="s">
        <v>9</v>
      </c>
      <c r="D654" s="2">
        <v>42215</v>
      </c>
      <c r="E654" s="1">
        <v>9</v>
      </c>
      <c r="F654" s="1" t="s">
        <v>15</v>
      </c>
      <c r="G654" s="3">
        <v>0.57916666666666672</v>
      </c>
      <c r="H654" s="1" t="s">
        <v>21</v>
      </c>
      <c r="I654" s="1">
        <v>1</v>
      </c>
      <c r="J654" s="1">
        <v>1</v>
      </c>
      <c r="K654" s="1">
        <f t="shared" si="12"/>
        <v>0</v>
      </c>
    </row>
    <row r="655" spans="1:12" x14ac:dyDescent="0.25">
      <c r="A655" s="1" t="s">
        <v>43</v>
      </c>
      <c r="B655" s="1">
        <v>3</v>
      </c>
      <c r="C655" s="1" t="s">
        <v>9</v>
      </c>
      <c r="D655" s="2">
        <v>42215</v>
      </c>
      <c r="E655" s="1">
        <v>9</v>
      </c>
      <c r="F655" s="1" t="s">
        <v>15</v>
      </c>
      <c r="G655" s="3">
        <v>0.57916666666666672</v>
      </c>
      <c r="H655" s="1" t="s">
        <v>74</v>
      </c>
      <c r="I655" s="1">
        <v>1</v>
      </c>
      <c r="J655" s="1">
        <v>0</v>
      </c>
      <c r="K655" s="1">
        <f t="shared" si="12"/>
        <v>1</v>
      </c>
      <c r="L655" s="1" t="s">
        <v>75</v>
      </c>
    </row>
    <row r="656" spans="1:12" x14ac:dyDescent="0.25">
      <c r="A656" s="1" t="s">
        <v>43</v>
      </c>
      <c r="B656" s="1">
        <v>3</v>
      </c>
      <c r="C656" s="1" t="s">
        <v>9</v>
      </c>
      <c r="D656" s="2">
        <v>42215</v>
      </c>
      <c r="E656" s="1">
        <v>10</v>
      </c>
      <c r="F656" s="1" t="s">
        <v>15</v>
      </c>
      <c r="G656" s="3">
        <v>0.58611111111111114</v>
      </c>
      <c r="H656" s="1">
        <v>0</v>
      </c>
      <c r="I656" s="1">
        <v>0</v>
      </c>
      <c r="J656" s="1">
        <v>0</v>
      </c>
      <c r="K656" s="1">
        <f t="shared" si="12"/>
        <v>0</v>
      </c>
    </row>
    <row r="657" spans="1:11" x14ac:dyDescent="0.25">
      <c r="D657" s="2"/>
      <c r="G657" s="3"/>
    </row>
    <row r="658" spans="1:11" x14ac:dyDescent="0.25">
      <c r="A658" s="1" t="s">
        <v>43</v>
      </c>
      <c r="B658" s="1">
        <v>3</v>
      </c>
      <c r="C658" s="1" t="s">
        <v>9</v>
      </c>
      <c r="D658" s="2">
        <v>42215</v>
      </c>
      <c r="E658" s="1">
        <v>11</v>
      </c>
      <c r="F658" s="1" t="s">
        <v>16</v>
      </c>
      <c r="G658" s="3">
        <v>0.7055555555555556</v>
      </c>
      <c r="H658" s="1" t="s">
        <v>11</v>
      </c>
      <c r="I658" s="1">
        <v>4</v>
      </c>
      <c r="J658" s="1">
        <v>1</v>
      </c>
      <c r="K658" s="1">
        <f t="shared" si="12"/>
        <v>3</v>
      </c>
    </row>
    <row r="659" spans="1:11" x14ac:dyDescent="0.25">
      <c r="A659" s="1" t="s">
        <v>43</v>
      </c>
      <c r="B659" s="1">
        <v>3</v>
      </c>
      <c r="C659" s="1" t="s">
        <v>9</v>
      </c>
      <c r="D659" s="2">
        <v>42215</v>
      </c>
      <c r="E659" s="1">
        <v>11</v>
      </c>
      <c r="F659" s="1" t="s">
        <v>16</v>
      </c>
      <c r="G659" s="3">
        <v>0.7055555555555556</v>
      </c>
      <c r="H659" s="1" t="s">
        <v>39</v>
      </c>
      <c r="I659" s="1">
        <v>2</v>
      </c>
      <c r="J659" s="1">
        <v>0</v>
      </c>
      <c r="K659" s="1">
        <f t="shared" si="12"/>
        <v>2</v>
      </c>
    </row>
    <row r="660" spans="1:11" x14ac:dyDescent="0.25">
      <c r="A660" s="1" t="s">
        <v>43</v>
      </c>
      <c r="B660" s="1">
        <v>3</v>
      </c>
      <c r="C660" s="1" t="s">
        <v>9</v>
      </c>
      <c r="D660" s="2">
        <v>42215</v>
      </c>
      <c r="E660" s="1">
        <v>11</v>
      </c>
      <c r="F660" s="1" t="s">
        <v>16</v>
      </c>
      <c r="G660" s="3">
        <v>0.7055555555555556</v>
      </c>
      <c r="H660" s="1" t="s">
        <v>18</v>
      </c>
      <c r="I660" s="1">
        <v>1</v>
      </c>
      <c r="J660" s="1">
        <v>0</v>
      </c>
      <c r="K660" s="1">
        <f t="shared" si="12"/>
        <v>1</v>
      </c>
    </row>
    <row r="661" spans="1:11" x14ac:dyDescent="0.25">
      <c r="A661" s="1" t="s">
        <v>43</v>
      </c>
      <c r="B661" s="1">
        <v>3</v>
      </c>
      <c r="C661" s="1" t="s">
        <v>9</v>
      </c>
      <c r="D661" s="2">
        <v>42215</v>
      </c>
      <c r="E661" s="1">
        <v>12</v>
      </c>
      <c r="F661" s="1" t="s">
        <v>16</v>
      </c>
      <c r="G661" s="3">
        <v>0.71250000000000002</v>
      </c>
      <c r="H661" s="1" t="s">
        <v>76</v>
      </c>
      <c r="I661" s="1">
        <v>4</v>
      </c>
      <c r="J661" s="1">
        <v>1</v>
      </c>
      <c r="K661" s="1">
        <f t="shared" si="12"/>
        <v>3</v>
      </c>
    </row>
    <row r="662" spans="1:11" x14ac:dyDescent="0.25">
      <c r="A662" s="1" t="s">
        <v>43</v>
      </c>
      <c r="B662" s="1">
        <v>3</v>
      </c>
      <c r="C662" s="1" t="s">
        <v>9</v>
      </c>
      <c r="D662" s="2">
        <v>42215</v>
      </c>
      <c r="E662" s="1">
        <v>12</v>
      </c>
      <c r="F662" s="1" t="s">
        <v>16</v>
      </c>
      <c r="G662" s="3">
        <v>0.71250000000000002</v>
      </c>
      <c r="H662" s="1" t="s">
        <v>39</v>
      </c>
      <c r="I662" s="1">
        <v>3</v>
      </c>
      <c r="J662" s="1">
        <v>0</v>
      </c>
      <c r="K662" s="1">
        <f t="shared" si="12"/>
        <v>3</v>
      </c>
    </row>
    <row r="663" spans="1:11" x14ac:dyDescent="0.25">
      <c r="A663" s="1" t="s">
        <v>43</v>
      </c>
      <c r="B663" s="1">
        <v>3</v>
      </c>
      <c r="C663" s="1" t="s">
        <v>9</v>
      </c>
      <c r="D663" s="2">
        <v>42215</v>
      </c>
      <c r="E663" s="1">
        <v>12</v>
      </c>
      <c r="F663" s="1" t="s">
        <v>16</v>
      </c>
      <c r="G663" s="3">
        <v>0.71250000000000002</v>
      </c>
      <c r="H663" s="1" t="s">
        <v>18</v>
      </c>
      <c r="I663" s="1">
        <v>2</v>
      </c>
      <c r="J663" s="1">
        <v>0</v>
      </c>
      <c r="K663" s="1">
        <f t="shared" si="12"/>
        <v>2</v>
      </c>
    </row>
    <row r="664" spans="1:11" x14ac:dyDescent="0.25">
      <c r="A664" s="1" t="s">
        <v>43</v>
      </c>
      <c r="B664" s="1">
        <v>3</v>
      </c>
      <c r="C664" s="1" t="s">
        <v>9</v>
      </c>
      <c r="D664" s="2">
        <v>42215</v>
      </c>
      <c r="E664" s="1">
        <v>13</v>
      </c>
      <c r="F664" s="1" t="s">
        <v>16</v>
      </c>
      <c r="G664" s="3">
        <v>0.71875</v>
      </c>
      <c r="H664" s="1" t="s">
        <v>11</v>
      </c>
      <c r="I664" s="1">
        <v>4</v>
      </c>
      <c r="J664" s="1">
        <v>0</v>
      </c>
      <c r="K664" s="1">
        <f t="shared" si="12"/>
        <v>4</v>
      </c>
    </row>
    <row r="665" spans="1:11" x14ac:dyDescent="0.25">
      <c r="A665" s="1" t="s">
        <v>43</v>
      </c>
      <c r="B665" s="1">
        <v>3</v>
      </c>
      <c r="C665" s="1" t="s">
        <v>9</v>
      </c>
      <c r="D665" s="2">
        <v>42215</v>
      </c>
      <c r="E665" s="1">
        <v>13</v>
      </c>
      <c r="F665" s="1" t="s">
        <v>16</v>
      </c>
      <c r="G665" s="3">
        <v>0.71875</v>
      </c>
      <c r="H665" s="1" t="s">
        <v>39</v>
      </c>
      <c r="I665" s="1">
        <v>3</v>
      </c>
      <c r="J665" s="1">
        <v>0</v>
      </c>
      <c r="K665" s="1">
        <f t="shared" si="12"/>
        <v>3</v>
      </c>
    </row>
    <row r="666" spans="1:11" x14ac:dyDescent="0.25">
      <c r="A666" s="1" t="s">
        <v>43</v>
      </c>
      <c r="B666" s="1">
        <v>3</v>
      </c>
      <c r="C666" s="1" t="s">
        <v>9</v>
      </c>
      <c r="D666" s="2">
        <v>42215</v>
      </c>
      <c r="E666" s="1">
        <v>14</v>
      </c>
      <c r="F666" s="1" t="s">
        <v>16</v>
      </c>
      <c r="G666" s="3">
        <v>0.72569444444444453</v>
      </c>
      <c r="H666" s="1" t="s">
        <v>11</v>
      </c>
      <c r="I666" s="1">
        <v>4</v>
      </c>
      <c r="J666" s="1">
        <v>1</v>
      </c>
      <c r="K666" s="1">
        <f t="shared" si="12"/>
        <v>3</v>
      </c>
    </row>
    <row r="667" spans="1:11" x14ac:dyDescent="0.25">
      <c r="A667" s="1" t="s">
        <v>43</v>
      </c>
      <c r="B667" s="1">
        <v>3</v>
      </c>
      <c r="C667" s="1" t="s">
        <v>9</v>
      </c>
      <c r="D667" s="2">
        <v>42215</v>
      </c>
      <c r="E667" s="1">
        <v>14</v>
      </c>
      <c r="F667" s="1" t="s">
        <v>16</v>
      </c>
      <c r="G667" s="3">
        <v>0.72569444444444453</v>
      </c>
      <c r="H667" s="1" t="s">
        <v>39</v>
      </c>
      <c r="I667" s="1">
        <v>1</v>
      </c>
      <c r="J667" s="1">
        <v>0</v>
      </c>
      <c r="K667" s="1">
        <f t="shared" si="12"/>
        <v>1</v>
      </c>
    </row>
    <row r="668" spans="1:11" x14ac:dyDescent="0.25">
      <c r="A668" s="1" t="s">
        <v>43</v>
      </c>
      <c r="B668" s="1">
        <v>3</v>
      </c>
      <c r="C668" s="1" t="s">
        <v>9</v>
      </c>
      <c r="D668" s="2">
        <v>42215</v>
      </c>
      <c r="E668" s="1">
        <v>15</v>
      </c>
      <c r="F668" s="1" t="s">
        <v>16</v>
      </c>
      <c r="G668" s="3">
        <v>0.7319444444444444</v>
      </c>
      <c r="H668" s="1" t="s">
        <v>11</v>
      </c>
      <c r="I668" s="1">
        <v>6</v>
      </c>
      <c r="J668" s="1">
        <v>3</v>
      </c>
      <c r="K668" s="1">
        <f t="shared" si="12"/>
        <v>3</v>
      </c>
    </row>
    <row r="669" spans="1:11" x14ac:dyDescent="0.25">
      <c r="A669" s="1" t="s">
        <v>43</v>
      </c>
      <c r="B669" s="1">
        <v>3</v>
      </c>
      <c r="C669" s="1" t="s">
        <v>9</v>
      </c>
      <c r="D669" s="2">
        <v>42215</v>
      </c>
      <c r="E669" s="1">
        <v>15</v>
      </c>
      <c r="F669" s="1" t="s">
        <v>16</v>
      </c>
      <c r="G669" s="3">
        <v>0.7319444444444444</v>
      </c>
      <c r="H669" s="1" t="s">
        <v>44</v>
      </c>
      <c r="I669" s="1">
        <v>1</v>
      </c>
      <c r="J669" s="1">
        <v>1</v>
      </c>
      <c r="K669" s="1">
        <f t="shared" si="12"/>
        <v>0</v>
      </c>
    </row>
    <row r="670" spans="1:11" x14ac:dyDescent="0.25">
      <c r="A670" s="1" t="s">
        <v>43</v>
      </c>
      <c r="B670" s="1">
        <v>3</v>
      </c>
      <c r="C670" s="1" t="s">
        <v>9</v>
      </c>
      <c r="D670" s="2">
        <v>42215</v>
      </c>
      <c r="E670" s="1">
        <v>16</v>
      </c>
      <c r="F670" s="1" t="s">
        <v>16</v>
      </c>
      <c r="G670" s="3">
        <v>0.73888888888888893</v>
      </c>
      <c r="H670" s="1" t="s">
        <v>11</v>
      </c>
      <c r="I670" s="1">
        <v>4</v>
      </c>
      <c r="J670" s="1">
        <v>1</v>
      </c>
      <c r="K670" s="1">
        <f t="shared" si="12"/>
        <v>3</v>
      </c>
    </row>
    <row r="671" spans="1:11" x14ac:dyDescent="0.25">
      <c r="A671" s="1" t="s">
        <v>43</v>
      </c>
      <c r="B671" s="1">
        <v>3</v>
      </c>
      <c r="C671" s="1" t="s">
        <v>9</v>
      </c>
      <c r="D671" s="2">
        <v>42215</v>
      </c>
      <c r="E671" s="1">
        <v>16</v>
      </c>
      <c r="F671" s="1" t="s">
        <v>16</v>
      </c>
      <c r="G671" s="3">
        <v>0.73888888888888893</v>
      </c>
      <c r="H671" s="1" t="s">
        <v>39</v>
      </c>
      <c r="I671" s="1">
        <v>2</v>
      </c>
      <c r="J671" s="1">
        <v>0</v>
      </c>
      <c r="K671" s="1">
        <f t="shared" si="12"/>
        <v>2</v>
      </c>
    </row>
    <row r="672" spans="1:11" x14ac:dyDescent="0.25">
      <c r="A672" s="1" t="s">
        <v>43</v>
      </c>
      <c r="B672" s="1">
        <v>3</v>
      </c>
      <c r="C672" s="1" t="s">
        <v>9</v>
      </c>
      <c r="D672" s="2">
        <v>42215</v>
      </c>
      <c r="E672" s="1">
        <v>16</v>
      </c>
      <c r="F672" s="1" t="s">
        <v>16</v>
      </c>
      <c r="G672" s="3">
        <v>0.73888888888888893</v>
      </c>
      <c r="H672" s="1" t="s">
        <v>18</v>
      </c>
      <c r="I672" s="1">
        <v>1</v>
      </c>
      <c r="J672" s="1">
        <v>0</v>
      </c>
      <c r="K672" s="1">
        <f t="shared" si="12"/>
        <v>1</v>
      </c>
    </row>
    <row r="673" spans="1:11" x14ac:dyDescent="0.25">
      <c r="A673" s="1" t="s">
        <v>43</v>
      </c>
      <c r="B673" s="1">
        <v>3</v>
      </c>
      <c r="C673" s="1" t="s">
        <v>9</v>
      </c>
      <c r="D673" s="2">
        <v>42215</v>
      </c>
      <c r="E673" s="1">
        <v>17</v>
      </c>
      <c r="F673" s="1" t="s">
        <v>16</v>
      </c>
      <c r="G673" s="3">
        <v>0.74513888888888891</v>
      </c>
      <c r="H673" s="1" t="s">
        <v>39</v>
      </c>
      <c r="I673" s="1">
        <v>3</v>
      </c>
      <c r="J673" s="1">
        <v>1</v>
      </c>
      <c r="K673" s="1">
        <f t="shared" ref="K673:K705" si="13">I673-J673</f>
        <v>2</v>
      </c>
    </row>
    <row r="674" spans="1:11" x14ac:dyDescent="0.25">
      <c r="A674" s="1" t="s">
        <v>43</v>
      </c>
      <c r="B674" s="1">
        <v>3</v>
      </c>
      <c r="C674" s="1" t="s">
        <v>9</v>
      </c>
      <c r="D674" s="2">
        <v>42215</v>
      </c>
      <c r="E674" s="1">
        <v>17</v>
      </c>
      <c r="F674" s="1" t="s">
        <v>16</v>
      </c>
      <c r="G674" s="3">
        <v>0.74513888888888891</v>
      </c>
      <c r="H674" s="1" t="s">
        <v>18</v>
      </c>
      <c r="I674" s="1">
        <v>1</v>
      </c>
      <c r="J674" s="1">
        <v>0</v>
      </c>
      <c r="K674" s="1">
        <f t="shared" si="13"/>
        <v>1</v>
      </c>
    </row>
    <row r="675" spans="1:11" x14ac:dyDescent="0.25">
      <c r="A675" s="1" t="s">
        <v>43</v>
      </c>
      <c r="B675" s="1">
        <v>3</v>
      </c>
      <c r="C675" s="1" t="s">
        <v>9</v>
      </c>
      <c r="D675" s="2">
        <v>42215</v>
      </c>
      <c r="E675" s="1">
        <v>17</v>
      </c>
      <c r="F675" s="1" t="s">
        <v>16</v>
      </c>
      <c r="G675" s="3">
        <v>0.74513888888888891</v>
      </c>
      <c r="H675" s="1" t="s">
        <v>11</v>
      </c>
      <c r="I675" s="1">
        <v>2</v>
      </c>
      <c r="J675" s="1">
        <v>1</v>
      </c>
      <c r="K675" s="1">
        <f t="shared" si="13"/>
        <v>1</v>
      </c>
    </row>
    <row r="676" spans="1:11" x14ac:dyDescent="0.25">
      <c r="A676" s="1" t="s">
        <v>43</v>
      </c>
      <c r="B676" s="1">
        <v>3</v>
      </c>
      <c r="C676" s="1" t="s">
        <v>9</v>
      </c>
      <c r="D676" s="2">
        <v>42215</v>
      </c>
      <c r="E676" s="1">
        <v>18</v>
      </c>
      <c r="F676" s="1" t="s">
        <v>16</v>
      </c>
      <c r="G676" s="3">
        <v>0.75208333333333333</v>
      </c>
      <c r="H676" s="1" t="s">
        <v>11</v>
      </c>
      <c r="I676" s="1">
        <v>5</v>
      </c>
      <c r="J676" s="1">
        <v>2</v>
      </c>
      <c r="K676" s="1">
        <f t="shared" si="13"/>
        <v>3</v>
      </c>
    </row>
    <row r="677" spans="1:11" x14ac:dyDescent="0.25">
      <c r="A677" s="1" t="s">
        <v>43</v>
      </c>
      <c r="B677" s="1">
        <v>3</v>
      </c>
      <c r="C677" s="1" t="s">
        <v>9</v>
      </c>
      <c r="D677" s="2">
        <v>42215</v>
      </c>
      <c r="E677" s="1">
        <v>18</v>
      </c>
      <c r="F677" s="1" t="s">
        <v>16</v>
      </c>
      <c r="G677" s="3">
        <v>0.75208333333333333</v>
      </c>
      <c r="H677" s="1" t="s">
        <v>10</v>
      </c>
      <c r="I677" s="1">
        <v>1</v>
      </c>
      <c r="J677" s="1">
        <v>0</v>
      </c>
      <c r="K677" s="1">
        <f t="shared" si="13"/>
        <v>1</v>
      </c>
    </row>
    <row r="678" spans="1:11" x14ac:dyDescent="0.25">
      <c r="A678" s="1" t="s">
        <v>43</v>
      </c>
      <c r="B678" s="1">
        <v>3</v>
      </c>
      <c r="C678" s="1" t="s">
        <v>9</v>
      </c>
      <c r="D678" s="2">
        <v>42215</v>
      </c>
      <c r="E678" s="1">
        <v>18</v>
      </c>
      <c r="F678" s="1" t="s">
        <v>16</v>
      </c>
      <c r="G678" s="3">
        <v>0.75208333333333333</v>
      </c>
      <c r="H678" s="1" t="s">
        <v>39</v>
      </c>
      <c r="I678" s="1">
        <v>2</v>
      </c>
      <c r="J678" s="1">
        <v>1</v>
      </c>
      <c r="K678" s="1">
        <f t="shared" si="13"/>
        <v>1</v>
      </c>
    </row>
    <row r="679" spans="1:11" x14ac:dyDescent="0.25">
      <c r="A679" s="1" t="s">
        <v>43</v>
      </c>
      <c r="B679" s="1">
        <v>3</v>
      </c>
      <c r="C679" s="1" t="s">
        <v>9</v>
      </c>
      <c r="D679" s="2">
        <v>42215</v>
      </c>
      <c r="E679" s="1">
        <v>18</v>
      </c>
      <c r="F679" s="1" t="s">
        <v>16</v>
      </c>
      <c r="G679" s="3">
        <v>0.75208333333333333</v>
      </c>
      <c r="H679" s="1" t="s">
        <v>18</v>
      </c>
      <c r="I679" s="1">
        <v>1</v>
      </c>
      <c r="J679" s="1">
        <v>0</v>
      </c>
      <c r="K679" s="1">
        <f t="shared" si="13"/>
        <v>1</v>
      </c>
    </row>
    <row r="680" spans="1:11" x14ac:dyDescent="0.25">
      <c r="A680" s="1" t="s">
        <v>43</v>
      </c>
      <c r="B680" s="1">
        <v>3</v>
      </c>
      <c r="C680" s="1" t="s">
        <v>9</v>
      </c>
      <c r="D680" s="2">
        <v>42215</v>
      </c>
      <c r="E680" s="1">
        <v>19</v>
      </c>
      <c r="F680" s="1" t="s">
        <v>16</v>
      </c>
      <c r="G680" s="3">
        <v>0.7583333333333333</v>
      </c>
      <c r="H680" s="1" t="s">
        <v>11</v>
      </c>
      <c r="I680" s="1">
        <v>4</v>
      </c>
      <c r="J680" s="1">
        <v>1</v>
      </c>
      <c r="K680" s="1">
        <f t="shared" si="13"/>
        <v>3</v>
      </c>
    </row>
    <row r="681" spans="1:11" x14ac:dyDescent="0.25">
      <c r="A681" s="1" t="s">
        <v>43</v>
      </c>
      <c r="B681" s="1">
        <v>3</v>
      </c>
      <c r="C681" s="1" t="s">
        <v>9</v>
      </c>
      <c r="D681" s="2">
        <v>42215</v>
      </c>
      <c r="E681" s="1">
        <v>19</v>
      </c>
      <c r="F681" s="1" t="s">
        <v>16</v>
      </c>
      <c r="G681" s="3">
        <v>0.7583333333333333</v>
      </c>
      <c r="H681" s="1" t="s">
        <v>39</v>
      </c>
      <c r="I681" s="1">
        <v>1</v>
      </c>
      <c r="J681" s="1">
        <v>0</v>
      </c>
      <c r="K681" s="1">
        <f t="shared" si="13"/>
        <v>1</v>
      </c>
    </row>
    <row r="682" spans="1:11" x14ac:dyDescent="0.25">
      <c r="A682" s="1" t="s">
        <v>43</v>
      </c>
      <c r="B682" s="1">
        <v>3</v>
      </c>
      <c r="C682" s="1" t="s">
        <v>9</v>
      </c>
      <c r="D682" s="2">
        <v>42215</v>
      </c>
      <c r="E682" s="1">
        <v>19</v>
      </c>
      <c r="F682" s="1" t="s">
        <v>16</v>
      </c>
      <c r="G682" s="3">
        <v>0.7583333333333333</v>
      </c>
      <c r="H682" s="1" t="s">
        <v>18</v>
      </c>
      <c r="I682" s="1">
        <v>1</v>
      </c>
      <c r="J682" s="1">
        <v>0</v>
      </c>
      <c r="K682" s="1">
        <f t="shared" si="13"/>
        <v>1</v>
      </c>
    </row>
    <row r="683" spans="1:11" x14ac:dyDescent="0.25">
      <c r="A683" s="1" t="s">
        <v>43</v>
      </c>
      <c r="B683" s="1">
        <v>3</v>
      </c>
      <c r="C683" s="1" t="s">
        <v>9</v>
      </c>
      <c r="D683" s="2">
        <v>42215</v>
      </c>
      <c r="E683" s="1">
        <v>20</v>
      </c>
      <c r="F683" s="1" t="s">
        <v>16</v>
      </c>
      <c r="G683" s="3">
        <v>0.76527777777777783</v>
      </c>
      <c r="H683" s="1" t="s">
        <v>11</v>
      </c>
      <c r="I683" s="1">
        <v>3</v>
      </c>
      <c r="J683" s="1">
        <v>1</v>
      </c>
      <c r="K683" s="1">
        <f t="shared" si="13"/>
        <v>2</v>
      </c>
    </row>
    <row r="684" spans="1:11" x14ac:dyDescent="0.25">
      <c r="A684" s="1" t="s">
        <v>43</v>
      </c>
      <c r="B684" s="1">
        <v>3</v>
      </c>
      <c r="C684" s="1" t="s">
        <v>9</v>
      </c>
      <c r="D684" s="2">
        <v>42215</v>
      </c>
      <c r="E684" s="1">
        <v>20</v>
      </c>
      <c r="F684" s="1" t="s">
        <v>16</v>
      </c>
      <c r="G684" s="3">
        <v>0.76527777777777783</v>
      </c>
      <c r="H684" s="1" t="s">
        <v>18</v>
      </c>
      <c r="I684" s="1">
        <v>1</v>
      </c>
      <c r="J684" s="1">
        <v>0</v>
      </c>
      <c r="K684" s="1">
        <f t="shared" si="13"/>
        <v>1</v>
      </c>
    </row>
    <row r="685" spans="1:11" x14ac:dyDescent="0.25">
      <c r="D685" s="2"/>
      <c r="G685" s="3"/>
    </row>
    <row r="686" spans="1:11" x14ac:dyDescent="0.25">
      <c r="A686" s="1" t="s">
        <v>43</v>
      </c>
      <c r="B686" s="1">
        <v>3</v>
      </c>
      <c r="C686" s="1" t="s">
        <v>17</v>
      </c>
      <c r="D686" s="2">
        <v>42215</v>
      </c>
      <c r="E686" s="1">
        <v>1</v>
      </c>
      <c r="F686" s="1" t="s">
        <v>15</v>
      </c>
      <c r="G686" s="3">
        <v>0.52847222222222223</v>
      </c>
      <c r="H686" s="1" t="s">
        <v>11</v>
      </c>
      <c r="I686" s="1">
        <v>1</v>
      </c>
      <c r="J686" s="1">
        <v>0</v>
      </c>
      <c r="K686" s="1">
        <f t="shared" si="13"/>
        <v>1</v>
      </c>
    </row>
    <row r="687" spans="1:11" x14ac:dyDescent="0.25">
      <c r="A687" s="1" t="s">
        <v>43</v>
      </c>
      <c r="B687" s="1">
        <v>3</v>
      </c>
      <c r="C687" s="1" t="s">
        <v>17</v>
      </c>
      <c r="D687" s="2">
        <v>42215</v>
      </c>
      <c r="E687" s="1">
        <v>1</v>
      </c>
      <c r="F687" s="1" t="s">
        <v>15</v>
      </c>
      <c r="G687" s="3">
        <v>0.52847222222222223</v>
      </c>
      <c r="H687" s="1" t="s">
        <v>44</v>
      </c>
      <c r="I687" s="1">
        <v>1</v>
      </c>
      <c r="J687" s="1">
        <v>0</v>
      </c>
      <c r="K687" s="1">
        <f t="shared" si="13"/>
        <v>1</v>
      </c>
    </row>
    <row r="688" spans="1:11" x14ac:dyDescent="0.25">
      <c r="A688" s="1" t="s">
        <v>43</v>
      </c>
      <c r="B688" s="1">
        <v>3</v>
      </c>
      <c r="C688" s="1" t="s">
        <v>17</v>
      </c>
      <c r="D688" s="2">
        <v>42215</v>
      </c>
      <c r="E688" s="1">
        <v>1</v>
      </c>
      <c r="F688" s="1" t="s">
        <v>15</v>
      </c>
      <c r="G688" s="3">
        <v>0.52847222222222223</v>
      </c>
      <c r="H688" s="1" t="s">
        <v>18</v>
      </c>
      <c r="I688" s="1">
        <v>8</v>
      </c>
      <c r="J688" s="1">
        <v>0</v>
      </c>
      <c r="K688" s="1">
        <f t="shared" si="13"/>
        <v>8</v>
      </c>
    </row>
    <row r="689" spans="1:11" x14ac:dyDescent="0.25">
      <c r="A689" s="1" t="s">
        <v>43</v>
      </c>
      <c r="B689" s="1">
        <v>3</v>
      </c>
      <c r="C689" s="1" t="s">
        <v>17</v>
      </c>
      <c r="D689" s="2">
        <v>42215</v>
      </c>
      <c r="E689" s="1">
        <v>2</v>
      </c>
      <c r="F689" s="1" t="s">
        <v>15</v>
      </c>
      <c r="G689" s="3">
        <v>0.53611111111111109</v>
      </c>
      <c r="H689" s="1" t="s">
        <v>11</v>
      </c>
      <c r="I689" s="1">
        <v>2</v>
      </c>
      <c r="J689" s="1">
        <v>0</v>
      </c>
      <c r="K689" s="1">
        <f t="shared" si="13"/>
        <v>2</v>
      </c>
    </row>
    <row r="690" spans="1:11" x14ac:dyDescent="0.25">
      <c r="A690" s="1" t="s">
        <v>43</v>
      </c>
      <c r="B690" s="1">
        <v>3</v>
      </c>
      <c r="C690" s="1" t="s">
        <v>17</v>
      </c>
      <c r="D690" s="2">
        <v>42215</v>
      </c>
      <c r="E690" s="1">
        <v>2</v>
      </c>
      <c r="F690" s="1" t="s">
        <v>15</v>
      </c>
      <c r="G690" s="3">
        <v>0.53611111111111109</v>
      </c>
      <c r="H690" s="1" t="s">
        <v>10</v>
      </c>
      <c r="I690" s="1">
        <v>1</v>
      </c>
      <c r="J690" s="1">
        <v>0</v>
      </c>
      <c r="K690" s="1">
        <f t="shared" si="13"/>
        <v>1</v>
      </c>
    </row>
    <row r="691" spans="1:11" x14ac:dyDescent="0.25">
      <c r="A691" s="1" t="s">
        <v>43</v>
      </c>
      <c r="B691" s="1">
        <v>3</v>
      </c>
      <c r="C691" s="1" t="s">
        <v>17</v>
      </c>
      <c r="D691" s="2">
        <v>42215</v>
      </c>
      <c r="E691" s="1">
        <v>2</v>
      </c>
      <c r="F691" s="1" t="s">
        <v>15</v>
      </c>
      <c r="G691" s="3">
        <v>0.53611111111111109</v>
      </c>
      <c r="H691" s="1" t="s">
        <v>18</v>
      </c>
      <c r="I691" s="1">
        <v>3</v>
      </c>
      <c r="J691" s="1">
        <v>0</v>
      </c>
      <c r="K691" s="1">
        <f t="shared" si="13"/>
        <v>3</v>
      </c>
    </row>
    <row r="692" spans="1:11" x14ac:dyDescent="0.25">
      <c r="A692" s="1" t="s">
        <v>43</v>
      </c>
      <c r="B692" s="1">
        <v>3</v>
      </c>
      <c r="C692" s="1" t="s">
        <v>17</v>
      </c>
      <c r="D692" s="2">
        <v>42215</v>
      </c>
      <c r="E692" s="1">
        <v>3</v>
      </c>
      <c r="F692" s="1" t="s">
        <v>15</v>
      </c>
      <c r="G692" s="3">
        <v>0.54305555555555551</v>
      </c>
      <c r="H692" s="1" t="s">
        <v>44</v>
      </c>
      <c r="I692" s="1">
        <v>1</v>
      </c>
      <c r="J692" s="1">
        <v>0</v>
      </c>
      <c r="K692" s="1">
        <f t="shared" si="13"/>
        <v>1</v>
      </c>
    </row>
    <row r="693" spans="1:11" x14ac:dyDescent="0.25">
      <c r="A693" s="1" t="s">
        <v>43</v>
      </c>
      <c r="B693" s="1">
        <v>3</v>
      </c>
      <c r="C693" s="1" t="s">
        <v>17</v>
      </c>
      <c r="D693" s="2">
        <v>42215</v>
      </c>
      <c r="E693" s="1">
        <v>3</v>
      </c>
      <c r="F693" s="1" t="s">
        <v>15</v>
      </c>
      <c r="G693" s="3">
        <v>0.54305555555555551</v>
      </c>
      <c r="H693" s="1" t="s">
        <v>18</v>
      </c>
      <c r="I693" s="1">
        <v>1</v>
      </c>
      <c r="J693" s="1">
        <v>0</v>
      </c>
      <c r="K693" s="1">
        <f t="shared" si="13"/>
        <v>1</v>
      </c>
    </row>
    <row r="694" spans="1:11" x14ac:dyDescent="0.25">
      <c r="A694" s="1" t="s">
        <v>43</v>
      </c>
      <c r="B694" s="1">
        <v>3</v>
      </c>
      <c r="C694" s="1" t="s">
        <v>17</v>
      </c>
      <c r="D694" s="2">
        <v>42215</v>
      </c>
      <c r="E694" s="1">
        <v>4</v>
      </c>
      <c r="F694" s="1" t="s">
        <v>15</v>
      </c>
      <c r="G694" s="3">
        <v>0.54999999999999993</v>
      </c>
      <c r="H694" s="1" t="s">
        <v>11</v>
      </c>
      <c r="I694" s="1">
        <v>3</v>
      </c>
      <c r="J694" s="1">
        <v>1</v>
      </c>
      <c r="K694" s="1">
        <f t="shared" si="13"/>
        <v>2</v>
      </c>
    </row>
    <row r="695" spans="1:11" x14ac:dyDescent="0.25">
      <c r="A695" s="1" t="s">
        <v>43</v>
      </c>
      <c r="B695" s="1">
        <v>3</v>
      </c>
      <c r="C695" s="1" t="s">
        <v>17</v>
      </c>
      <c r="D695" s="2">
        <v>42215</v>
      </c>
      <c r="E695" s="1">
        <v>4</v>
      </c>
      <c r="F695" s="1" t="s">
        <v>15</v>
      </c>
      <c r="G695" s="3">
        <v>0.54999999999999993</v>
      </c>
      <c r="H695" s="1" t="s">
        <v>18</v>
      </c>
      <c r="I695" s="1">
        <v>1</v>
      </c>
      <c r="J695" s="1">
        <v>0</v>
      </c>
      <c r="K695" s="1">
        <f t="shared" si="13"/>
        <v>1</v>
      </c>
    </row>
    <row r="696" spans="1:11" x14ac:dyDescent="0.25">
      <c r="A696" s="1" t="s">
        <v>43</v>
      </c>
      <c r="B696" s="1">
        <v>3</v>
      </c>
      <c r="C696" s="1" t="s">
        <v>17</v>
      </c>
      <c r="D696" s="2">
        <v>42215</v>
      </c>
      <c r="E696" s="1">
        <v>5</v>
      </c>
      <c r="F696" s="1" t="s">
        <v>15</v>
      </c>
      <c r="G696" s="3">
        <v>0.55763888888888891</v>
      </c>
      <c r="H696" s="1" t="s">
        <v>11</v>
      </c>
      <c r="I696" s="1">
        <v>2</v>
      </c>
      <c r="J696" s="1">
        <v>0</v>
      </c>
      <c r="K696" s="1">
        <f t="shared" si="13"/>
        <v>2</v>
      </c>
    </row>
    <row r="697" spans="1:11" x14ac:dyDescent="0.25">
      <c r="A697" s="1" t="s">
        <v>43</v>
      </c>
      <c r="B697" s="1">
        <v>3</v>
      </c>
      <c r="C697" s="1" t="s">
        <v>17</v>
      </c>
      <c r="D697" s="2">
        <v>42215</v>
      </c>
      <c r="E697" s="1">
        <v>5</v>
      </c>
      <c r="F697" s="1" t="s">
        <v>15</v>
      </c>
      <c r="G697" s="3">
        <v>0.55763888888888891</v>
      </c>
      <c r="H697" s="1" t="s">
        <v>39</v>
      </c>
      <c r="I697" s="1">
        <v>1</v>
      </c>
      <c r="J697" s="1">
        <v>0</v>
      </c>
      <c r="K697" s="1">
        <f t="shared" si="13"/>
        <v>1</v>
      </c>
    </row>
    <row r="698" spans="1:11" x14ac:dyDescent="0.25">
      <c r="A698" s="1" t="s">
        <v>43</v>
      </c>
      <c r="B698" s="1">
        <v>3</v>
      </c>
      <c r="C698" s="1" t="s">
        <v>17</v>
      </c>
      <c r="D698" s="2">
        <v>42215</v>
      </c>
      <c r="E698" s="1">
        <v>6</v>
      </c>
      <c r="F698" s="1" t="s">
        <v>15</v>
      </c>
      <c r="G698" s="3">
        <v>0.56458333333333333</v>
      </c>
      <c r="H698" s="1" t="s">
        <v>39</v>
      </c>
      <c r="I698" s="1">
        <v>1</v>
      </c>
      <c r="J698" s="1">
        <v>0</v>
      </c>
      <c r="K698" s="1">
        <f t="shared" si="13"/>
        <v>1</v>
      </c>
    </row>
    <row r="699" spans="1:11" x14ac:dyDescent="0.25">
      <c r="A699" s="1" t="s">
        <v>43</v>
      </c>
      <c r="B699" s="1">
        <v>3</v>
      </c>
      <c r="C699" s="1" t="s">
        <v>17</v>
      </c>
      <c r="D699" s="2">
        <v>42215</v>
      </c>
      <c r="E699" s="1">
        <v>6</v>
      </c>
      <c r="F699" s="1" t="s">
        <v>15</v>
      </c>
      <c r="G699" s="3">
        <v>0.56458333333333333</v>
      </c>
      <c r="H699" s="1" t="s">
        <v>18</v>
      </c>
      <c r="I699" s="1">
        <v>1</v>
      </c>
      <c r="J699" s="1">
        <v>0</v>
      </c>
      <c r="K699" s="1">
        <f t="shared" si="13"/>
        <v>1</v>
      </c>
    </row>
    <row r="700" spans="1:11" x14ac:dyDescent="0.25">
      <c r="A700" s="1" t="s">
        <v>43</v>
      </c>
      <c r="B700" s="1">
        <v>3</v>
      </c>
      <c r="C700" s="1" t="s">
        <v>17</v>
      </c>
      <c r="D700" s="2">
        <v>42215</v>
      </c>
      <c r="E700" s="1">
        <v>6</v>
      </c>
      <c r="F700" s="1" t="s">
        <v>15</v>
      </c>
      <c r="G700" s="3">
        <v>0.56458333333333333</v>
      </c>
      <c r="H700" s="1" t="s">
        <v>11</v>
      </c>
      <c r="I700" s="1">
        <v>1</v>
      </c>
      <c r="J700" s="1">
        <v>0</v>
      </c>
      <c r="K700" s="1">
        <f t="shared" si="13"/>
        <v>1</v>
      </c>
    </row>
    <row r="701" spans="1:11" x14ac:dyDescent="0.25">
      <c r="A701" s="1" t="s">
        <v>43</v>
      </c>
      <c r="B701" s="1">
        <v>3</v>
      </c>
      <c r="C701" s="1" t="s">
        <v>17</v>
      </c>
      <c r="D701" s="2">
        <v>42215</v>
      </c>
      <c r="E701" s="1">
        <v>7</v>
      </c>
      <c r="F701" s="1" t="s">
        <v>15</v>
      </c>
      <c r="G701" s="3">
        <v>0.57152777777777775</v>
      </c>
      <c r="H701" s="1" t="s">
        <v>18</v>
      </c>
      <c r="I701" s="1">
        <v>1</v>
      </c>
      <c r="J701" s="1">
        <v>0</v>
      </c>
      <c r="K701" s="1">
        <f t="shared" si="13"/>
        <v>1</v>
      </c>
    </row>
    <row r="702" spans="1:11" x14ac:dyDescent="0.25">
      <c r="A702" s="1" t="s">
        <v>43</v>
      </c>
      <c r="B702" s="1">
        <v>3</v>
      </c>
      <c r="C702" s="1" t="s">
        <v>17</v>
      </c>
      <c r="D702" s="2">
        <v>42215</v>
      </c>
      <c r="E702" s="1">
        <v>7</v>
      </c>
      <c r="F702" s="1" t="s">
        <v>15</v>
      </c>
      <c r="G702" s="3">
        <v>0.57152777777777775</v>
      </c>
      <c r="H702" s="1" t="s">
        <v>11</v>
      </c>
      <c r="I702" s="1">
        <v>1</v>
      </c>
      <c r="J702" s="1">
        <v>0</v>
      </c>
      <c r="K702" s="1">
        <f t="shared" si="13"/>
        <v>1</v>
      </c>
    </row>
    <row r="703" spans="1:11" x14ac:dyDescent="0.25">
      <c r="A703" s="1" t="s">
        <v>43</v>
      </c>
      <c r="B703" s="1">
        <v>3</v>
      </c>
      <c r="C703" s="1" t="s">
        <v>17</v>
      </c>
      <c r="D703" s="2">
        <v>42215</v>
      </c>
      <c r="E703" s="1">
        <v>8</v>
      </c>
      <c r="F703" s="1" t="s">
        <v>15</v>
      </c>
      <c r="G703" s="3">
        <v>0.57916666666666672</v>
      </c>
      <c r="H703" s="1" t="s">
        <v>44</v>
      </c>
      <c r="I703" s="1">
        <v>1</v>
      </c>
      <c r="J703" s="1">
        <v>0</v>
      </c>
      <c r="K703" s="1">
        <f t="shared" si="13"/>
        <v>1</v>
      </c>
    </row>
    <row r="704" spans="1:11" x14ac:dyDescent="0.25">
      <c r="A704" s="1" t="s">
        <v>43</v>
      </c>
      <c r="B704" s="1">
        <v>3</v>
      </c>
      <c r="C704" s="1" t="s">
        <v>17</v>
      </c>
      <c r="D704" s="2">
        <v>42215</v>
      </c>
      <c r="E704" s="1">
        <v>8</v>
      </c>
      <c r="F704" s="1" t="s">
        <v>15</v>
      </c>
      <c r="G704" s="3">
        <v>0.57916666666666672</v>
      </c>
      <c r="H704" s="1" t="s">
        <v>18</v>
      </c>
      <c r="I704" s="1">
        <v>2</v>
      </c>
      <c r="J704" s="1">
        <v>0</v>
      </c>
      <c r="K704" s="1">
        <f t="shared" si="13"/>
        <v>2</v>
      </c>
    </row>
    <row r="705" spans="1:11" x14ac:dyDescent="0.25">
      <c r="A705" s="1" t="s">
        <v>43</v>
      </c>
      <c r="B705" s="1">
        <v>3</v>
      </c>
      <c r="C705" s="1" t="s">
        <v>17</v>
      </c>
      <c r="D705" s="2">
        <v>42215</v>
      </c>
      <c r="E705" s="1">
        <v>8</v>
      </c>
      <c r="F705" s="1" t="s">
        <v>15</v>
      </c>
      <c r="G705" s="3">
        <v>0.57916666666666672</v>
      </c>
      <c r="H705" s="1" t="s">
        <v>11</v>
      </c>
      <c r="I705" s="1">
        <v>4</v>
      </c>
      <c r="J705" s="1">
        <v>4</v>
      </c>
      <c r="K705" s="1">
        <f t="shared" si="13"/>
        <v>0</v>
      </c>
    </row>
    <row r="706" spans="1:11" x14ac:dyDescent="0.25">
      <c r="A706" s="1" t="s">
        <v>43</v>
      </c>
      <c r="B706" s="1">
        <v>3</v>
      </c>
      <c r="C706" s="1" t="s">
        <v>17</v>
      </c>
      <c r="D706" s="2">
        <v>42215</v>
      </c>
      <c r="E706" s="1">
        <v>9</v>
      </c>
      <c r="F706" s="1" t="s">
        <v>15</v>
      </c>
      <c r="G706" s="3">
        <v>0.58611111111111114</v>
      </c>
      <c r="H706" s="1" t="s">
        <v>11</v>
      </c>
      <c r="I706" s="1">
        <v>4</v>
      </c>
      <c r="J706" s="1">
        <v>1</v>
      </c>
      <c r="K706" s="1">
        <f t="shared" ref="K706:K762" si="14">I706-J706</f>
        <v>3</v>
      </c>
    </row>
    <row r="707" spans="1:11" x14ac:dyDescent="0.25">
      <c r="A707" s="1" t="s">
        <v>43</v>
      </c>
      <c r="B707" s="1">
        <v>3</v>
      </c>
      <c r="C707" s="1" t="s">
        <v>17</v>
      </c>
      <c r="D707" s="2">
        <v>42215</v>
      </c>
      <c r="E707" s="1">
        <v>9</v>
      </c>
      <c r="F707" s="1" t="s">
        <v>15</v>
      </c>
      <c r="G707" s="3">
        <v>0.58611111111111114</v>
      </c>
      <c r="H707" s="1" t="s">
        <v>77</v>
      </c>
      <c r="I707" s="1">
        <v>1</v>
      </c>
      <c r="J707" s="1">
        <v>0</v>
      </c>
      <c r="K707" s="1">
        <f t="shared" si="14"/>
        <v>1</v>
      </c>
    </row>
    <row r="708" spans="1:11" x14ac:dyDescent="0.25">
      <c r="A708" s="1" t="s">
        <v>43</v>
      </c>
      <c r="B708" s="1">
        <v>3</v>
      </c>
      <c r="C708" s="1" t="s">
        <v>17</v>
      </c>
      <c r="D708" s="2">
        <v>42215</v>
      </c>
      <c r="E708" s="1">
        <v>9</v>
      </c>
      <c r="F708" s="1" t="s">
        <v>15</v>
      </c>
      <c r="G708" s="3">
        <v>0.58611111111111114</v>
      </c>
      <c r="H708" s="1" t="s">
        <v>18</v>
      </c>
      <c r="I708" s="1">
        <v>1</v>
      </c>
      <c r="J708" s="1">
        <v>0</v>
      </c>
      <c r="K708" s="1">
        <f t="shared" si="14"/>
        <v>1</v>
      </c>
    </row>
    <row r="709" spans="1:11" x14ac:dyDescent="0.25">
      <c r="A709" s="1" t="s">
        <v>43</v>
      </c>
      <c r="B709" s="1">
        <v>3</v>
      </c>
      <c r="C709" s="1" t="s">
        <v>17</v>
      </c>
      <c r="D709" s="2">
        <v>42215</v>
      </c>
      <c r="E709" s="1">
        <v>10</v>
      </c>
      <c r="F709" s="1" t="s">
        <v>15</v>
      </c>
      <c r="G709" s="3">
        <v>0.59305555555555556</v>
      </c>
      <c r="H709" s="1" t="s">
        <v>76</v>
      </c>
      <c r="I709" s="1">
        <v>8</v>
      </c>
      <c r="J709" s="1">
        <v>3</v>
      </c>
      <c r="K709" s="1">
        <f t="shared" si="14"/>
        <v>5</v>
      </c>
    </row>
    <row r="710" spans="1:11" x14ac:dyDescent="0.25">
      <c r="A710" s="1" t="s">
        <v>43</v>
      </c>
      <c r="B710" s="1">
        <v>3</v>
      </c>
      <c r="C710" s="1" t="s">
        <v>17</v>
      </c>
      <c r="D710" s="2">
        <v>42215</v>
      </c>
      <c r="E710" s="1">
        <v>10</v>
      </c>
      <c r="F710" s="1" t="s">
        <v>15</v>
      </c>
      <c r="G710" s="3">
        <v>0.59305555555555556</v>
      </c>
      <c r="H710" s="1" t="s">
        <v>18</v>
      </c>
      <c r="I710" s="1">
        <v>1</v>
      </c>
      <c r="J710" s="1">
        <v>0</v>
      </c>
      <c r="K710" s="1">
        <f t="shared" si="14"/>
        <v>1</v>
      </c>
    </row>
    <row r="711" spans="1:11" x14ac:dyDescent="0.25">
      <c r="D711" s="2"/>
      <c r="G711" s="3"/>
    </row>
    <row r="712" spans="1:11" x14ac:dyDescent="0.25">
      <c r="A712" s="1" t="s">
        <v>43</v>
      </c>
      <c r="B712" s="1">
        <v>3</v>
      </c>
      <c r="C712" s="1" t="s">
        <v>17</v>
      </c>
      <c r="D712" s="2">
        <v>42215</v>
      </c>
      <c r="E712" s="1">
        <v>11</v>
      </c>
      <c r="F712" s="1" t="s">
        <v>16</v>
      </c>
      <c r="G712" s="3">
        <v>0.71527777777777779</v>
      </c>
      <c r="H712" s="1" t="s">
        <v>11</v>
      </c>
      <c r="I712" s="1">
        <v>5</v>
      </c>
      <c r="J712" s="1">
        <v>1</v>
      </c>
      <c r="K712" s="1">
        <f t="shared" si="14"/>
        <v>4</v>
      </c>
    </row>
    <row r="713" spans="1:11" x14ac:dyDescent="0.25">
      <c r="A713" s="1" t="s">
        <v>43</v>
      </c>
      <c r="B713" s="1">
        <v>3</v>
      </c>
      <c r="C713" s="1" t="s">
        <v>17</v>
      </c>
      <c r="D713" s="2">
        <v>42215</v>
      </c>
      <c r="E713" s="1">
        <v>11</v>
      </c>
      <c r="F713" s="1" t="s">
        <v>16</v>
      </c>
      <c r="G713" s="3">
        <v>0.71527777777777779</v>
      </c>
      <c r="H713" s="1" t="s">
        <v>18</v>
      </c>
      <c r="I713" s="1">
        <v>1</v>
      </c>
      <c r="J713" s="1">
        <v>0</v>
      </c>
      <c r="K713" s="1">
        <f t="shared" si="14"/>
        <v>1</v>
      </c>
    </row>
    <row r="714" spans="1:11" x14ac:dyDescent="0.25">
      <c r="A714" s="1" t="s">
        <v>43</v>
      </c>
      <c r="B714" s="1">
        <v>3</v>
      </c>
      <c r="C714" s="1" t="s">
        <v>17</v>
      </c>
      <c r="D714" s="2">
        <v>42215</v>
      </c>
      <c r="E714" s="1">
        <v>12</v>
      </c>
      <c r="F714" s="1" t="s">
        <v>16</v>
      </c>
      <c r="G714" s="3">
        <v>0.72222222222222221</v>
      </c>
      <c r="H714" s="1" t="s">
        <v>11</v>
      </c>
      <c r="I714" s="1">
        <v>3</v>
      </c>
      <c r="J714" s="1">
        <v>2</v>
      </c>
      <c r="K714" s="1">
        <f t="shared" si="14"/>
        <v>1</v>
      </c>
    </row>
    <row r="715" spans="1:11" x14ac:dyDescent="0.25">
      <c r="A715" s="1" t="s">
        <v>43</v>
      </c>
      <c r="B715" s="1">
        <v>3</v>
      </c>
      <c r="C715" s="1" t="s">
        <v>17</v>
      </c>
      <c r="D715" s="2">
        <v>42215</v>
      </c>
      <c r="E715" s="1">
        <v>12</v>
      </c>
      <c r="F715" s="1" t="s">
        <v>16</v>
      </c>
      <c r="G715" s="3">
        <v>0.72222222222222221</v>
      </c>
      <c r="H715" s="1" t="s">
        <v>18</v>
      </c>
      <c r="I715" s="1">
        <v>2</v>
      </c>
      <c r="J715" s="1">
        <v>0</v>
      </c>
      <c r="K715" s="1">
        <f t="shared" si="14"/>
        <v>2</v>
      </c>
    </row>
    <row r="716" spans="1:11" x14ac:dyDescent="0.25">
      <c r="A716" s="1" t="s">
        <v>43</v>
      </c>
      <c r="B716" s="1">
        <v>3</v>
      </c>
      <c r="C716" s="1" t="s">
        <v>17</v>
      </c>
      <c r="D716" s="2">
        <v>42215</v>
      </c>
      <c r="E716" s="1">
        <v>13</v>
      </c>
      <c r="F716" s="1" t="s">
        <v>16</v>
      </c>
      <c r="G716" s="3">
        <v>0.72916666666666663</v>
      </c>
      <c r="H716" s="1" t="s">
        <v>76</v>
      </c>
      <c r="I716" s="1">
        <v>1</v>
      </c>
      <c r="J716" s="1">
        <v>0</v>
      </c>
      <c r="K716" s="1">
        <f t="shared" si="14"/>
        <v>1</v>
      </c>
    </row>
    <row r="717" spans="1:11" x14ac:dyDescent="0.25">
      <c r="A717" s="1" t="s">
        <v>43</v>
      </c>
      <c r="B717" s="1">
        <v>3</v>
      </c>
      <c r="C717" s="1" t="s">
        <v>17</v>
      </c>
      <c r="D717" s="2">
        <v>42215</v>
      </c>
      <c r="E717" s="1">
        <v>13</v>
      </c>
      <c r="F717" s="1" t="s">
        <v>16</v>
      </c>
      <c r="G717" s="3">
        <v>0.72916666666666663</v>
      </c>
      <c r="H717" s="1" t="s">
        <v>18</v>
      </c>
      <c r="I717" s="1">
        <v>1</v>
      </c>
      <c r="J717" s="1">
        <v>0</v>
      </c>
      <c r="K717" s="1">
        <f t="shared" si="14"/>
        <v>1</v>
      </c>
    </row>
    <row r="718" spans="1:11" x14ac:dyDescent="0.25">
      <c r="A718" s="1" t="s">
        <v>43</v>
      </c>
      <c r="B718" s="1">
        <v>3</v>
      </c>
      <c r="C718" s="1" t="s">
        <v>17</v>
      </c>
      <c r="D718" s="2">
        <v>42215</v>
      </c>
      <c r="E718" s="1">
        <v>14</v>
      </c>
      <c r="F718" s="1" t="s">
        <v>16</v>
      </c>
      <c r="G718" s="3">
        <v>0.73611111111111116</v>
      </c>
      <c r="H718" s="1" t="s">
        <v>11</v>
      </c>
      <c r="I718" s="1">
        <v>4</v>
      </c>
      <c r="J718" s="1">
        <v>0</v>
      </c>
      <c r="K718" s="1">
        <f t="shared" si="14"/>
        <v>4</v>
      </c>
    </row>
    <row r="719" spans="1:11" x14ac:dyDescent="0.25">
      <c r="A719" s="1" t="s">
        <v>43</v>
      </c>
      <c r="B719" s="1">
        <v>3</v>
      </c>
      <c r="C719" s="1" t="s">
        <v>17</v>
      </c>
      <c r="D719" s="2">
        <v>42215</v>
      </c>
      <c r="E719" s="1">
        <v>14</v>
      </c>
      <c r="F719" s="1" t="s">
        <v>16</v>
      </c>
      <c r="G719" s="3">
        <v>0.73611111111111116</v>
      </c>
      <c r="H719" s="1" t="s">
        <v>18</v>
      </c>
      <c r="I719" s="1">
        <v>1</v>
      </c>
      <c r="J719" s="1">
        <v>0</v>
      </c>
      <c r="K719" s="1">
        <f t="shared" si="14"/>
        <v>1</v>
      </c>
    </row>
    <row r="720" spans="1:11" x14ac:dyDescent="0.25">
      <c r="A720" s="1" t="s">
        <v>43</v>
      </c>
      <c r="B720" s="1">
        <v>3</v>
      </c>
      <c r="C720" s="1" t="s">
        <v>17</v>
      </c>
      <c r="D720" s="2">
        <v>42215</v>
      </c>
      <c r="E720" s="1">
        <v>14</v>
      </c>
      <c r="F720" s="1" t="s">
        <v>16</v>
      </c>
      <c r="G720" s="3">
        <v>0.73611111111111116</v>
      </c>
      <c r="H720" s="1" t="s">
        <v>12</v>
      </c>
      <c r="I720" s="1">
        <v>1</v>
      </c>
      <c r="J720" s="1">
        <v>0</v>
      </c>
      <c r="K720" s="1">
        <f t="shared" si="14"/>
        <v>1</v>
      </c>
    </row>
    <row r="721" spans="1:11" x14ac:dyDescent="0.25">
      <c r="A721" s="1" t="s">
        <v>43</v>
      </c>
      <c r="B721" s="1">
        <v>3</v>
      </c>
      <c r="C721" s="1" t="s">
        <v>17</v>
      </c>
      <c r="D721" s="2">
        <v>42215</v>
      </c>
      <c r="E721" s="1">
        <v>15</v>
      </c>
      <c r="F721" s="1" t="s">
        <v>16</v>
      </c>
      <c r="G721" s="3">
        <v>0.74375000000000002</v>
      </c>
      <c r="H721" s="1" t="s">
        <v>39</v>
      </c>
      <c r="I721" s="1">
        <v>1</v>
      </c>
      <c r="J721" s="1">
        <v>0</v>
      </c>
      <c r="K721" s="1">
        <f t="shared" si="14"/>
        <v>1</v>
      </c>
    </row>
    <row r="722" spans="1:11" x14ac:dyDescent="0.25">
      <c r="A722" s="1" t="s">
        <v>43</v>
      </c>
      <c r="B722" s="1">
        <v>3</v>
      </c>
      <c r="C722" s="1" t="s">
        <v>17</v>
      </c>
      <c r="D722" s="2">
        <v>42215</v>
      </c>
      <c r="E722" s="1">
        <v>15</v>
      </c>
      <c r="F722" s="1" t="s">
        <v>16</v>
      </c>
      <c r="G722" s="3">
        <v>0.74375000000000002</v>
      </c>
      <c r="H722" s="1" t="s">
        <v>11</v>
      </c>
      <c r="I722" s="1">
        <v>3</v>
      </c>
      <c r="J722" s="1">
        <v>1</v>
      </c>
      <c r="K722" s="1">
        <f t="shared" si="14"/>
        <v>2</v>
      </c>
    </row>
    <row r="723" spans="1:11" x14ac:dyDescent="0.25">
      <c r="A723" s="1" t="s">
        <v>43</v>
      </c>
      <c r="B723" s="1">
        <v>3</v>
      </c>
      <c r="C723" s="1" t="s">
        <v>17</v>
      </c>
      <c r="D723" s="2">
        <v>42215</v>
      </c>
      <c r="E723" s="1">
        <v>16</v>
      </c>
      <c r="F723" s="1" t="s">
        <v>16</v>
      </c>
      <c r="G723" s="3">
        <v>0.75069444444444444</v>
      </c>
      <c r="H723" s="1" t="s">
        <v>76</v>
      </c>
      <c r="I723" s="1">
        <v>6</v>
      </c>
      <c r="J723" s="1">
        <v>1</v>
      </c>
      <c r="K723" s="1">
        <f t="shared" si="14"/>
        <v>5</v>
      </c>
    </row>
    <row r="724" spans="1:11" x14ac:dyDescent="0.25">
      <c r="A724" s="1" t="s">
        <v>43</v>
      </c>
      <c r="B724" s="1">
        <v>3</v>
      </c>
      <c r="C724" s="1" t="s">
        <v>17</v>
      </c>
      <c r="D724" s="2">
        <v>42215</v>
      </c>
      <c r="E724" s="1">
        <v>16</v>
      </c>
      <c r="F724" s="1" t="s">
        <v>16</v>
      </c>
      <c r="G724" s="3">
        <v>0.75069444444444444</v>
      </c>
      <c r="H724" s="1" t="s">
        <v>18</v>
      </c>
      <c r="I724" s="1">
        <v>2</v>
      </c>
      <c r="J724" s="1">
        <v>0</v>
      </c>
      <c r="K724" s="1">
        <f t="shared" si="14"/>
        <v>2</v>
      </c>
    </row>
    <row r="725" spans="1:11" x14ac:dyDescent="0.25">
      <c r="A725" s="1" t="s">
        <v>43</v>
      </c>
      <c r="B725" s="1">
        <v>3</v>
      </c>
      <c r="C725" s="1" t="s">
        <v>17</v>
      </c>
      <c r="D725" s="2">
        <v>42215</v>
      </c>
      <c r="E725" s="1">
        <v>16</v>
      </c>
      <c r="F725" s="1" t="s">
        <v>16</v>
      </c>
      <c r="G725" s="3">
        <v>0.75069444444444444</v>
      </c>
      <c r="H725" s="1" t="s">
        <v>39</v>
      </c>
      <c r="I725" s="1">
        <v>1</v>
      </c>
      <c r="J725" s="1">
        <v>0</v>
      </c>
      <c r="K725" s="1">
        <f t="shared" si="14"/>
        <v>1</v>
      </c>
    </row>
    <row r="726" spans="1:11" x14ac:dyDescent="0.25">
      <c r="A726" s="1" t="s">
        <v>43</v>
      </c>
      <c r="B726" s="1">
        <v>3</v>
      </c>
      <c r="C726" s="1" t="s">
        <v>17</v>
      </c>
      <c r="D726" s="2">
        <v>42215</v>
      </c>
      <c r="E726" s="1">
        <v>17</v>
      </c>
      <c r="F726" s="1" t="s">
        <v>16</v>
      </c>
      <c r="G726" s="3">
        <v>0.75763888888888886</v>
      </c>
      <c r="H726" s="1" t="s">
        <v>11</v>
      </c>
      <c r="I726" s="1">
        <v>7</v>
      </c>
      <c r="J726" s="1">
        <v>0</v>
      </c>
      <c r="K726" s="1">
        <f t="shared" si="14"/>
        <v>7</v>
      </c>
    </row>
    <row r="727" spans="1:11" x14ac:dyDescent="0.25">
      <c r="A727" s="1" t="s">
        <v>43</v>
      </c>
      <c r="B727" s="1">
        <v>3</v>
      </c>
      <c r="C727" s="1" t="s">
        <v>17</v>
      </c>
      <c r="D727" s="2">
        <v>42215</v>
      </c>
      <c r="E727" s="1">
        <v>17</v>
      </c>
      <c r="F727" s="1" t="s">
        <v>16</v>
      </c>
      <c r="G727" s="3">
        <v>0.75763888888888886</v>
      </c>
      <c r="H727" s="1" t="s">
        <v>18</v>
      </c>
      <c r="I727" s="1">
        <v>1</v>
      </c>
      <c r="J727" s="1">
        <v>0</v>
      </c>
      <c r="K727" s="1">
        <f t="shared" si="14"/>
        <v>1</v>
      </c>
    </row>
    <row r="728" spans="1:11" x14ac:dyDescent="0.25">
      <c r="A728" s="1" t="s">
        <v>43</v>
      </c>
      <c r="B728" s="1">
        <v>3</v>
      </c>
      <c r="C728" s="1" t="s">
        <v>17</v>
      </c>
      <c r="D728" s="2">
        <v>42215</v>
      </c>
      <c r="E728" s="1">
        <v>18</v>
      </c>
      <c r="F728" s="1" t="s">
        <v>16</v>
      </c>
      <c r="G728" s="3">
        <v>0.76527777777777783</v>
      </c>
      <c r="H728" s="1" t="s">
        <v>11</v>
      </c>
      <c r="I728" s="1">
        <v>4</v>
      </c>
      <c r="J728" s="1">
        <v>0</v>
      </c>
      <c r="K728" s="1">
        <f t="shared" si="14"/>
        <v>4</v>
      </c>
    </row>
    <row r="729" spans="1:11" x14ac:dyDescent="0.25">
      <c r="A729" s="1" t="s">
        <v>43</v>
      </c>
      <c r="B729" s="1">
        <v>3</v>
      </c>
      <c r="C729" s="1" t="s">
        <v>17</v>
      </c>
      <c r="D729" s="2">
        <v>42215</v>
      </c>
      <c r="E729" s="1">
        <v>18</v>
      </c>
      <c r="F729" s="1" t="s">
        <v>16</v>
      </c>
      <c r="G729" s="3">
        <v>0.76527777777777783</v>
      </c>
      <c r="H729" s="1" t="s">
        <v>18</v>
      </c>
      <c r="I729" s="1">
        <v>1</v>
      </c>
      <c r="J729" s="1">
        <v>0</v>
      </c>
      <c r="K729" s="1">
        <f t="shared" si="14"/>
        <v>1</v>
      </c>
    </row>
    <row r="730" spans="1:11" x14ac:dyDescent="0.25">
      <c r="A730" s="1" t="s">
        <v>43</v>
      </c>
      <c r="B730" s="1">
        <v>3</v>
      </c>
      <c r="C730" s="1" t="s">
        <v>17</v>
      </c>
      <c r="D730" s="2">
        <v>42215</v>
      </c>
      <c r="E730" s="1">
        <v>19</v>
      </c>
      <c r="F730" s="1" t="s">
        <v>16</v>
      </c>
      <c r="G730" s="3">
        <v>0.77222222222222225</v>
      </c>
      <c r="H730" s="1" t="s">
        <v>18</v>
      </c>
      <c r="I730" s="1">
        <v>2</v>
      </c>
      <c r="J730" s="1">
        <v>0</v>
      </c>
      <c r="K730" s="1">
        <f t="shared" si="14"/>
        <v>2</v>
      </c>
    </row>
    <row r="731" spans="1:11" x14ac:dyDescent="0.25">
      <c r="A731" s="1" t="s">
        <v>43</v>
      </c>
      <c r="B731" s="1">
        <v>3</v>
      </c>
      <c r="C731" s="1" t="s">
        <v>17</v>
      </c>
      <c r="D731" s="2">
        <v>42215</v>
      </c>
      <c r="E731" s="1">
        <v>19</v>
      </c>
      <c r="F731" s="1" t="s">
        <v>16</v>
      </c>
      <c r="G731" s="3">
        <v>0.77222222222222225</v>
      </c>
      <c r="H731" s="1" t="s">
        <v>11</v>
      </c>
      <c r="I731" s="1">
        <v>2</v>
      </c>
      <c r="J731" s="1">
        <v>2</v>
      </c>
      <c r="K731" s="1">
        <f t="shared" si="14"/>
        <v>0</v>
      </c>
    </row>
    <row r="732" spans="1:11" x14ac:dyDescent="0.25">
      <c r="A732" s="1" t="s">
        <v>43</v>
      </c>
      <c r="B732" s="1">
        <v>3</v>
      </c>
      <c r="C732" s="1" t="s">
        <v>17</v>
      </c>
      <c r="D732" s="2">
        <v>42215</v>
      </c>
      <c r="E732" s="1">
        <v>19</v>
      </c>
      <c r="F732" s="1" t="s">
        <v>16</v>
      </c>
      <c r="G732" s="3">
        <v>0.77222222222222225</v>
      </c>
      <c r="H732" s="1" t="s">
        <v>10</v>
      </c>
      <c r="I732" s="1">
        <v>1</v>
      </c>
      <c r="J732" s="1">
        <v>0</v>
      </c>
      <c r="K732" s="1">
        <f t="shared" si="14"/>
        <v>1</v>
      </c>
    </row>
    <row r="733" spans="1:11" x14ac:dyDescent="0.25">
      <c r="A733" s="1" t="s">
        <v>43</v>
      </c>
      <c r="B733" s="1">
        <v>3</v>
      </c>
      <c r="C733" s="1" t="s">
        <v>17</v>
      </c>
      <c r="D733" s="2">
        <v>42215</v>
      </c>
      <c r="E733" s="1">
        <v>20</v>
      </c>
      <c r="F733" s="1" t="s">
        <v>16</v>
      </c>
      <c r="G733" s="3">
        <v>0.77916666666666667</v>
      </c>
      <c r="H733" s="1" t="s">
        <v>76</v>
      </c>
      <c r="I733" s="1">
        <v>10</v>
      </c>
      <c r="J733" s="1">
        <v>2</v>
      </c>
      <c r="K733" s="1">
        <f t="shared" si="14"/>
        <v>8</v>
      </c>
    </row>
    <row r="734" spans="1:11" x14ac:dyDescent="0.25">
      <c r="A734" s="1" t="s">
        <v>43</v>
      </c>
      <c r="B734" s="1">
        <v>3</v>
      </c>
      <c r="C734" s="1" t="s">
        <v>17</v>
      </c>
      <c r="D734" s="2">
        <v>42215</v>
      </c>
      <c r="E734" s="1">
        <v>20</v>
      </c>
      <c r="F734" s="1" t="s">
        <v>16</v>
      </c>
      <c r="G734" s="3">
        <v>0.77916666666666667</v>
      </c>
      <c r="H734" s="1" t="s">
        <v>18</v>
      </c>
      <c r="I734" s="1">
        <v>2</v>
      </c>
      <c r="J734" s="1">
        <v>0</v>
      </c>
      <c r="K734" s="1">
        <f t="shared" si="14"/>
        <v>2</v>
      </c>
    </row>
    <row r="735" spans="1:11" x14ac:dyDescent="0.25">
      <c r="D735" s="2"/>
      <c r="G735" s="3"/>
    </row>
    <row r="736" spans="1:11" x14ac:dyDescent="0.25">
      <c r="A736" s="1" t="s">
        <v>43</v>
      </c>
      <c r="B736" s="1">
        <v>3</v>
      </c>
      <c r="C736" s="1" t="s">
        <v>22</v>
      </c>
      <c r="D736" s="2">
        <v>42215</v>
      </c>
      <c r="E736" s="1">
        <v>1</v>
      </c>
      <c r="F736" s="1" t="s">
        <v>15</v>
      </c>
      <c r="G736" s="3">
        <v>0.52638888888888891</v>
      </c>
      <c r="H736" s="1" t="s">
        <v>44</v>
      </c>
      <c r="I736" s="1">
        <v>1</v>
      </c>
      <c r="J736" s="1">
        <v>0</v>
      </c>
      <c r="K736" s="1">
        <f t="shared" si="14"/>
        <v>1</v>
      </c>
    </row>
    <row r="737" spans="1:11" x14ac:dyDescent="0.25">
      <c r="A737" s="1" t="s">
        <v>43</v>
      </c>
      <c r="B737" s="1">
        <v>3</v>
      </c>
      <c r="C737" s="1" t="s">
        <v>22</v>
      </c>
      <c r="D737" s="2">
        <v>42215</v>
      </c>
      <c r="E737" s="1">
        <v>1</v>
      </c>
      <c r="F737" s="1" t="s">
        <v>15</v>
      </c>
      <c r="G737" s="3">
        <v>0.52638888888888891</v>
      </c>
      <c r="H737" s="1" t="s">
        <v>18</v>
      </c>
      <c r="I737" s="1">
        <v>1</v>
      </c>
      <c r="J737" s="1">
        <v>0</v>
      </c>
      <c r="K737" s="1">
        <f t="shared" si="14"/>
        <v>1</v>
      </c>
    </row>
    <row r="738" spans="1:11" x14ac:dyDescent="0.25">
      <c r="A738" s="1" t="s">
        <v>43</v>
      </c>
      <c r="B738" s="1">
        <v>3</v>
      </c>
      <c r="C738" s="1" t="s">
        <v>22</v>
      </c>
      <c r="D738" s="2">
        <v>42215</v>
      </c>
      <c r="E738" s="1">
        <v>2</v>
      </c>
      <c r="F738" s="1" t="s">
        <v>15</v>
      </c>
      <c r="G738" s="3">
        <v>0.53333333333333333</v>
      </c>
      <c r="H738" s="1" t="s">
        <v>18</v>
      </c>
      <c r="I738" s="1">
        <v>2</v>
      </c>
      <c r="J738" s="1">
        <v>0</v>
      </c>
      <c r="K738" s="1">
        <f t="shared" si="14"/>
        <v>2</v>
      </c>
    </row>
    <row r="739" spans="1:11" x14ac:dyDescent="0.25">
      <c r="A739" s="1" t="s">
        <v>43</v>
      </c>
      <c r="B739" s="1">
        <v>3</v>
      </c>
      <c r="C739" s="1" t="s">
        <v>22</v>
      </c>
      <c r="D739" s="2">
        <v>42215</v>
      </c>
      <c r="E739" s="1">
        <v>2</v>
      </c>
      <c r="F739" s="1" t="s">
        <v>15</v>
      </c>
      <c r="G739" s="3">
        <v>0.53333333333333333</v>
      </c>
      <c r="H739" s="1" t="s">
        <v>39</v>
      </c>
      <c r="I739" s="1">
        <v>1</v>
      </c>
      <c r="J739" s="1">
        <v>0</v>
      </c>
      <c r="K739" s="1">
        <f t="shared" si="14"/>
        <v>1</v>
      </c>
    </row>
    <row r="740" spans="1:11" x14ac:dyDescent="0.25">
      <c r="A740" s="1" t="s">
        <v>43</v>
      </c>
      <c r="B740" s="1">
        <v>3</v>
      </c>
      <c r="C740" s="1" t="s">
        <v>22</v>
      </c>
      <c r="D740" s="2">
        <v>42215</v>
      </c>
      <c r="E740" s="1">
        <v>3</v>
      </c>
      <c r="F740" s="1" t="s">
        <v>15</v>
      </c>
      <c r="G740" s="3">
        <v>0.54027777777777775</v>
      </c>
      <c r="H740" s="1">
        <v>0</v>
      </c>
      <c r="I740" s="1">
        <v>0</v>
      </c>
      <c r="J740" s="1">
        <v>0</v>
      </c>
      <c r="K740" s="1">
        <f t="shared" si="14"/>
        <v>0</v>
      </c>
    </row>
    <row r="741" spans="1:11" x14ac:dyDescent="0.25">
      <c r="A741" s="1" t="s">
        <v>43</v>
      </c>
      <c r="B741" s="1">
        <v>3</v>
      </c>
      <c r="C741" s="1" t="s">
        <v>22</v>
      </c>
      <c r="D741" s="2">
        <v>42215</v>
      </c>
      <c r="E741" s="1">
        <v>4</v>
      </c>
      <c r="F741" s="1" t="s">
        <v>15</v>
      </c>
      <c r="G741" s="3">
        <v>0.54722222222222217</v>
      </c>
      <c r="H741" s="1" t="s">
        <v>18</v>
      </c>
      <c r="I741" s="1">
        <v>3</v>
      </c>
      <c r="J741" s="1">
        <v>0</v>
      </c>
      <c r="K741" s="1">
        <f t="shared" si="14"/>
        <v>3</v>
      </c>
    </row>
    <row r="742" spans="1:11" x14ac:dyDescent="0.25">
      <c r="A742" s="1" t="s">
        <v>43</v>
      </c>
      <c r="B742" s="1">
        <v>3</v>
      </c>
      <c r="C742" s="1" t="s">
        <v>22</v>
      </c>
      <c r="D742" s="2">
        <v>42215</v>
      </c>
      <c r="E742" s="1">
        <v>5</v>
      </c>
      <c r="F742" s="1" t="s">
        <v>15</v>
      </c>
      <c r="G742" s="3">
        <v>0.55486111111111114</v>
      </c>
      <c r="H742" s="1" t="s">
        <v>18</v>
      </c>
      <c r="I742" s="1">
        <v>1</v>
      </c>
      <c r="J742" s="1">
        <v>0</v>
      </c>
      <c r="K742" s="1">
        <f t="shared" si="14"/>
        <v>1</v>
      </c>
    </row>
    <row r="743" spans="1:11" x14ac:dyDescent="0.25">
      <c r="A743" s="1" t="s">
        <v>43</v>
      </c>
      <c r="B743" s="1">
        <v>3</v>
      </c>
      <c r="C743" s="1" t="s">
        <v>22</v>
      </c>
      <c r="D743" s="2">
        <v>42215</v>
      </c>
      <c r="E743" s="1">
        <v>5</v>
      </c>
      <c r="F743" s="1" t="s">
        <v>15</v>
      </c>
      <c r="G743" s="3">
        <v>0.55486111111111114</v>
      </c>
      <c r="H743" s="1" t="s">
        <v>19</v>
      </c>
      <c r="I743" s="1">
        <v>1</v>
      </c>
      <c r="J743" s="1">
        <v>0</v>
      </c>
      <c r="K743" s="1">
        <f t="shared" si="14"/>
        <v>1</v>
      </c>
    </row>
    <row r="744" spans="1:11" x14ac:dyDescent="0.25">
      <c r="A744" s="1" t="s">
        <v>43</v>
      </c>
      <c r="B744" s="1">
        <v>3</v>
      </c>
      <c r="C744" s="1" t="s">
        <v>22</v>
      </c>
      <c r="D744" s="2">
        <v>42215</v>
      </c>
      <c r="E744" s="1">
        <v>5</v>
      </c>
      <c r="F744" s="1" t="s">
        <v>15</v>
      </c>
      <c r="G744" s="3">
        <v>0.55486111111111114</v>
      </c>
      <c r="H744" s="1" t="s">
        <v>11</v>
      </c>
      <c r="I744" s="1">
        <v>1</v>
      </c>
      <c r="J744" s="1">
        <v>0</v>
      </c>
      <c r="K744" s="1">
        <f t="shared" si="14"/>
        <v>1</v>
      </c>
    </row>
    <row r="745" spans="1:11" x14ac:dyDescent="0.25">
      <c r="A745" s="1" t="s">
        <v>43</v>
      </c>
      <c r="B745" s="1">
        <v>3</v>
      </c>
      <c r="C745" s="1" t="s">
        <v>22</v>
      </c>
      <c r="D745" s="2">
        <v>42215</v>
      </c>
      <c r="E745" s="1">
        <v>6</v>
      </c>
      <c r="F745" s="1" t="s">
        <v>15</v>
      </c>
      <c r="G745" s="3">
        <v>0.56180555555555556</v>
      </c>
      <c r="H745" s="1" t="s">
        <v>44</v>
      </c>
      <c r="I745" s="1">
        <v>1</v>
      </c>
      <c r="J745" s="1">
        <v>0</v>
      </c>
      <c r="K745" s="1">
        <f t="shared" si="14"/>
        <v>1</v>
      </c>
    </row>
    <row r="746" spans="1:11" x14ac:dyDescent="0.25">
      <c r="A746" s="1" t="s">
        <v>43</v>
      </c>
      <c r="B746" s="1">
        <v>3</v>
      </c>
      <c r="C746" s="1" t="s">
        <v>22</v>
      </c>
      <c r="D746" s="2">
        <v>42215</v>
      </c>
      <c r="E746" s="1">
        <v>6</v>
      </c>
      <c r="F746" s="1" t="s">
        <v>15</v>
      </c>
      <c r="G746" s="3">
        <v>0.56180555555555556</v>
      </c>
      <c r="H746" s="1" t="s">
        <v>18</v>
      </c>
      <c r="I746" s="1">
        <v>1</v>
      </c>
      <c r="J746" s="1">
        <v>0</v>
      </c>
      <c r="K746" s="1">
        <f t="shared" si="14"/>
        <v>1</v>
      </c>
    </row>
    <row r="747" spans="1:11" x14ac:dyDescent="0.25">
      <c r="A747" s="1" t="s">
        <v>43</v>
      </c>
      <c r="B747" s="1">
        <v>3</v>
      </c>
      <c r="C747" s="1" t="s">
        <v>22</v>
      </c>
      <c r="D747" s="2">
        <v>42215</v>
      </c>
      <c r="E747" s="1">
        <v>6</v>
      </c>
      <c r="F747" s="1" t="s">
        <v>15</v>
      </c>
      <c r="G747" s="3">
        <v>0.56180555555555556</v>
      </c>
      <c r="H747" s="1" t="s">
        <v>19</v>
      </c>
      <c r="I747" s="1">
        <v>1</v>
      </c>
      <c r="J747" s="1">
        <v>0</v>
      </c>
      <c r="K747" s="1">
        <f t="shared" si="14"/>
        <v>1</v>
      </c>
    </row>
    <row r="748" spans="1:11" x14ac:dyDescent="0.25">
      <c r="A748" s="1" t="s">
        <v>43</v>
      </c>
      <c r="B748" s="1">
        <v>3</v>
      </c>
      <c r="C748" s="1" t="s">
        <v>22</v>
      </c>
      <c r="D748" s="2">
        <v>42215</v>
      </c>
      <c r="E748" s="1">
        <v>7</v>
      </c>
      <c r="F748" s="1" t="s">
        <v>15</v>
      </c>
      <c r="G748" s="3">
        <v>0.56874999999999998</v>
      </c>
      <c r="H748" s="1" t="s">
        <v>10</v>
      </c>
      <c r="I748" s="1">
        <v>1</v>
      </c>
      <c r="J748" s="1">
        <v>0</v>
      </c>
      <c r="K748" s="1">
        <f t="shared" si="14"/>
        <v>1</v>
      </c>
    </row>
    <row r="749" spans="1:11" x14ac:dyDescent="0.25">
      <c r="A749" s="1" t="s">
        <v>43</v>
      </c>
      <c r="B749" s="1">
        <v>3</v>
      </c>
      <c r="C749" s="1" t="s">
        <v>22</v>
      </c>
      <c r="D749" s="2">
        <v>42215</v>
      </c>
      <c r="E749" s="1">
        <v>7</v>
      </c>
      <c r="F749" s="1" t="s">
        <v>15</v>
      </c>
      <c r="G749" s="3">
        <v>0.56874999999999998</v>
      </c>
      <c r="H749" s="1" t="s">
        <v>18</v>
      </c>
      <c r="I749" s="1">
        <v>1</v>
      </c>
      <c r="J749" s="1">
        <v>0</v>
      </c>
      <c r="K749" s="1">
        <f t="shared" si="14"/>
        <v>1</v>
      </c>
    </row>
    <row r="750" spans="1:11" x14ac:dyDescent="0.25">
      <c r="A750" s="1" t="s">
        <v>43</v>
      </c>
      <c r="B750" s="1">
        <v>3</v>
      </c>
      <c r="C750" s="1" t="s">
        <v>22</v>
      </c>
      <c r="D750" s="2">
        <v>42215</v>
      </c>
      <c r="E750" s="1">
        <v>7</v>
      </c>
      <c r="F750" s="1" t="s">
        <v>15</v>
      </c>
      <c r="G750" s="3">
        <v>0.56874999999999998</v>
      </c>
      <c r="H750" s="1" t="s">
        <v>44</v>
      </c>
      <c r="I750" s="1">
        <v>1</v>
      </c>
      <c r="J750" s="1">
        <v>0</v>
      </c>
      <c r="K750" s="1">
        <f t="shared" si="14"/>
        <v>1</v>
      </c>
    </row>
    <row r="751" spans="1:11" x14ac:dyDescent="0.25">
      <c r="A751" s="1" t="s">
        <v>43</v>
      </c>
      <c r="B751" s="1">
        <v>3</v>
      </c>
      <c r="C751" s="1" t="s">
        <v>22</v>
      </c>
      <c r="D751" s="2">
        <v>42215</v>
      </c>
      <c r="E751" s="1">
        <v>8</v>
      </c>
      <c r="F751" s="1" t="s">
        <v>15</v>
      </c>
      <c r="G751" s="3">
        <v>0.5756944444444444</v>
      </c>
      <c r="H751" s="1" t="s">
        <v>19</v>
      </c>
      <c r="I751" s="1">
        <v>3</v>
      </c>
      <c r="J751" s="1">
        <v>0</v>
      </c>
      <c r="K751" s="1">
        <f t="shared" si="14"/>
        <v>3</v>
      </c>
    </row>
    <row r="752" spans="1:11" x14ac:dyDescent="0.25">
      <c r="A752" s="1" t="s">
        <v>43</v>
      </c>
      <c r="B752" s="1">
        <v>3</v>
      </c>
      <c r="C752" s="1" t="s">
        <v>22</v>
      </c>
      <c r="D752" s="2">
        <v>42215</v>
      </c>
      <c r="E752" s="1">
        <v>8</v>
      </c>
      <c r="F752" s="1" t="s">
        <v>15</v>
      </c>
      <c r="G752" s="3">
        <v>0.5756944444444444</v>
      </c>
      <c r="H752" s="1" t="s">
        <v>18</v>
      </c>
      <c r="I752" s="1">
        <v>1</v>
      </c>
      <c r="J752" s="1">
        <v>0</v>
      </c>
      <c r="K752" s="1">
        <f t="shared" si="14"/>
        <v>1</v>
      </c>
    </row>
    <row r="753" spans="1:11" x14ac:dyDescent="0.25">
      <c r="A753" s="1" t="s">
        <v>43</v>
      </c>
      <c r="B753" s="1">
        <v>3</v>
      </c>
      <c r="C753" s="1" t="s">
        <v>22</v>
      </c>
      <c r="D753" s="2">
        <v>42215</v>
      </c>
      <c r="E753" s="1">
        <v>9</v>
      </c>
      <c r="F753" s="1" t="s">
        <v>15</v>
      </c>
      <c r="G753" s="3">
        <v>0.58333333333333337</v>
      </c>
      <c r="H753" s="1" t="s">
        <v>44</v>
      </c>
      <c r="I753" s="1">
        <v>3</v>
      </c>
      <c r="J753" s="1">
        <v>0</v>
      </c>
      <c r="K753" s="1">
        <f t="shared" si="14"/>
        <v>3</v>
      </c>
    </row>
    <row r="754" spans="1:11" x14ac:dyDescent="0.25">
      <c r="A754" s="1" t="s">
        <v>43</v>
      </c>
      <c r="B754" s="1">
        <v>3</v>
      </c>
      <c r="C754" s="1" t="s">
        <v>22</v>
      </c>
      <c r="D754" s="2">
        <v>42215</v>
      </c>
      <c r="E754" s="1">
        <v>9</v>
      </c>
      <c r="F754" s="1" t="s">
        <v>15</v>
      </c>
      <c r="G754" s="3">
        <v>0.58333333333333337</v>
      </c>
      <c r="H754" s="1" t="s">
        <v>11</v>
      </c>
      <c r="I754" s="1">
        <v>1</v>
      </c>
      <c r="J754" s="1">
        <v>0</v>
      </c>
      <c r="K754" s="1">
        <f t="shared" si="14"/>
        <v>1</v>
      </c>
    </row>
    <row r="755" spans="1:11" x14ac:dyDescent="0.25">
      <c r="A755" s="1" t="s">
        <v>43</v>
      </c>
      <c r="B755" s="1">
        <v>3</v>
      </c>
      <c r="C755" s="1" t="s">
        <v>22</v>
      </c>
      <c r="D755" s="2">
        <v>42215</v>
      </c>
      <c r="E755" s="1">
        <v>10</v>
      </c>
      <c r="F755" s="1" t="s">
        <v>15</v>
      </c>
      <c r="G755" s="3">
        <v>0.59027777777777779</v>
      </c>
      <c r="H755" s="1" t="s">
        <v>11</v>
      </c>
      <c r="I755" s="1">
        <v>2</v>
      </c>
      <c r="J755" s="1">
        <v>0</v>
      </c>
      <c r="K755" s="1">
        <f t="shared" si="14"/>
        <v>2</v>
      </c>
    </row>
    <row r="756" spans="1:11" x14ac:dyDescent="0.25">
      <c r="A756" s="1" t="s">
        <v>43</v>
      </c>
      <c r="B756" s="1">
        <v>3</v>
      </c>
      <c r="C756" s="1" t="s">
        <v>22</v>
      </c>
      <c r="D756" s="2">
        <v>42215</v>
      </c>
      <c r="E756" s="1">
        <v>10</v>
      </c>
      <c r="F756" s="1" t="s">
        <v>15</v>
      </c>
      <c r="G756" s="3">
        <v>0.59027777777777779</v>
      </c>
      <c r="H756" s="1" t="s">
        <v>18</v>
      </c>
      <c r="I756" s="1">
        <v>1</v>
      </c>
      <c r="J756" s="1">
        <v>1</v>
      </c>
      <c r="K756" s="1">
        <f t="shared" si="14"/>
        <v>0</v>
      </c>
    </row>
    <row r="757" spans="1:11" x14ac:dyDescent="0.25">
      <c r="A757" s="1" t="s">
        <v>43</v>
      </c>
      <c r="B757" s="1">
        <v>3</v>
      </c>
      <c r="C757" s="1" t="s">
        <v>22</v>
      </c>
      <c r="D757" s="2">
        <v>42215</v>
      </c>
      <c r="E757" s="1">
        <v>10</v>
      </c>
      <c r="F757" s="1" t="s">
        <v>15</v>
      </c>
      <c r="G757" s="3">
        <v>0.59027777777777779</v>
      </c>
      <c r="H757" s="1" t="s">
        <v>44</v>
      </c>
      <c r="I757" s="1">
        <v>1</v>
      </c>
      <c r="J757" s="1">
        <v>0</v>
      </c>
      <c r="K757" s="1">
        <f t="shared" si="14"/>
        <v>1</v>
      </c>
    </row>
    <row r="758" spans="1:11" x14ac:dyDescent="0.25">
      <c r="D758" s="2"/>
      <c r="G758" s="3"/>
    </row>
    <row r="759" spans="1:11" x14ac:dyDescent="0.25">
      <c r="A759" s="1" t="s">
        <v>43</v>
      </c>
      <c r="B759" s="1">
        <v>3</v>
      </c>
      <c r="C759" s="1" t="s">
        <v>22</v>
      </c>
      <c r="D759" s="2">
        <v>42215</v>
      </c>
      <c r="E759" s="1">
        <v>11</v>
      </c>
      <c r="F759" s="1" t="s">
        <v>16</v>
      </c>
      <c r="G759" s="3">
        <v>0.71805555555555556</v>
      </c>
      <c r="H759" s="1" t="s">
        <v>11</v>
      </c>
      <c r="I759" s="1">
        <v>1</v>
      </c>
      <c r="J759" s="1">
        <v>0</v>
      </c>
      <c r="K759" s="1">
        <f t="shared" si="14"/>
        <v>1</v>
      </c>
    </row>
    <row r="760" spans="1:11" x14ac:dyDescent="0.25">
      <c r="A760" s="1" t="s">
        <v>43</v>
      </c>
      <c r="B760" s="1">
        <v>3</v>
      </c>
      <c r="C760" s="1" t="s">
        <v>22</v>
      </c>
      <c r="D760" s="2">
        <v>42215</v>
      </c>
      <c r="E760" s="1">
        <v>12</v>
      </c>
      <c r="F760" s="1" t="s">
        <v>16</v>
      </c>
      <c r="G760" s="3">
        <v>0.72569444444444453</v>
      </c>
      <c r="H760" s="1" t="s">
        <v>11</v>
      </c>
      <c r="I760" s="1">
        <v>2</v>
      </c>
      <c r="J760" s="1">
        <v>0</v>
      </c>
      <c r="K760" s="1">
        <f t="shared" si="14"/>
        <v>2</v>
      </c>
    </row>
    <row r="761" spans="1:11" x14ac:dyDescent="0.25">
      <c r="A761" s="1" t="s">
        <v>43</v>
      </c>
      <c r="B761" s="1">
        <v>3</v>
      </c>
      <c r="C761" s="1" t="s">
        <v>22</v>
      </c>
      <c r="D761" s="2">
        <v>42215</v>
      </c>
      <c r="E761" s="1">
        <v>13</v>
      </c>
      <c r="F761" s="1" t="s">
        <v>16</v>
      </c>
      <c r="G761" s="3">
        <v>0.73263888888888884</v>
      </c>
      <c r="H761" s="1" t="s">
        <v>18</v>
      </c>
      <c r="I761" s="1">
        <v>2</v>
      </c>
      <c r="J761" s="1">
        <v>0</v>
      </c>
      <c r="K761" s="1">
        <f t="shared" si="14"/>
        <v>2</v>
      </c>
    </row>
    <row r="762" spans="1:11" x14ac:dyDescent="0.25">
      <c r="A762" s="1" t="s">
        <v>43</v>
      </c>
      <c r="B762" s="1">
        <v>3</v>
      </c>
      <c r="C762" s="1" t="s">
        <v>22</v>
      </c>
      <c r="D762" s="2">
        <v>42215</v>
      </c>
      <c r="E762" s="1">
        <v>13</v>
      </c>
      <c r="F762" s="1" t="s">
        <v>16</v>
      </c>
      <c r="G762" s="3">
        <v>0.73263888888888884</v>
      </c>
      <c r="H762" s="1" t="s">
        <v>19</v>
      </c>
      <c r="I762" s="1">
        <v>1</v>
      </c>
      <c r="J762" s="1">
        <v>0</v>
      </c>
      <c r="K762" s="1">
        <f t="shared" si="14"/>
        <v>1</v>
      </c>
    </row>
    <row r="763" spans="1:11" x14ac:dyDescent="0.25">
      <c r="A763" s="1" t="s">
        <v>43</v>
      </c>
      <c r="B763" s="1">
        <v>3</v>
      </c>
      <c r="C763" s="1" t="s">
        <v>22</v>
      </c>
      <c r="D763" s="2">
        <v>42215</v>
      </c>
      <c r="E763" s="1">
        <v>14</v>
      </c>
      <c r="F763" s="1" t="s">
        <v>16</v>
      </c>
      <c r="G763" s="3">
        <v>0.73958333333333337</v>
      </c>
      <c r="H763" s="1" t="s">
        <v>11</v>
      </c>
      <c r="I763" s="1">
        <v>1</v>
      </c>
      <c r="J763" s="1">
        <v>0</v>
      </c>
      <c r="K763" s="1">
        <f t="shared" ref="K763:K811" si="15">I763-J763</f>
        <v>1</v>
      </c>
    </row>
    <row r="764" spans="1:11" x14ac:dyDescent="0.25">
      <c r="A764" s="1" t="s">
        <v>43</v>
      </c>
      <c r="B764" s="1">
        <v>3</v>
      </c>
      <c r="C764" s="1" t="s">
        <v>22</v>
      </c>
      <c r="D764" s="2">
        <v>42215</v>
      </c>
      <c r="E764" s="1">
        <v>15</v>
      </c>
      <c r="F764" s="1" t="s">
        <v>16</v>
      </c>
      <c r="G764" s="3">
        <v>0.74652777777777779</v>
      </c>
      <c r="H764" s="1" t="s">
        <v>18</v>
      </c>
      <c r="I764" s="1">
        <v>1</v>
      </c>
      <c r="J764" s="1">
        <v>0</v>
      </c>
      <c r="K764" s="1">
        <f t="shared" si="15"/>
        <v>1</v>
      </c>
    </row>
    <row r="765" spans="1:11" x14ac:dyDescent="0.25">
      <c r="A765" s="1" t="s">
        <v>43</v>
      </c>
      <c r="B765" s="1">
        <v>3</v>
      </c>
      <c r="C765" s="1" t="s">
        <v>22</v>
      </c>
      <c r="D765" s="2">
        <v>42215</v>
      </c>
      <c r="E765" s="1">
        <v>15</v>
      </c>
      <c r="F765" s="1" t="s">
        <v>16</v>
      </c>
      <c r="G765" s="3">
        <v>0.74652777777777779</v>
      </c>
      <c r="H765" s="1" t="s">
        <v>12</v>
      </c>
      <c r="I765" s="1">
        <v>1</v>
      </c>
      <c r="J765" s="1">
        <v>0</v>
      </c>
      <c r="K765" s="1">
        <f t="shared" si="15"/>
        <v>1</v>
      </c>
    </row>
    <row r="766" spans="1:11" x14ac:dyDescent="0.25">
      <c r="A766" s="1" t="s">
        <v>43</v>
      </c>
      <c r="B766" s="1">
        <v>3</v>
      </c>
      <c r="C766" s="1" t="s">
        <v>22</v>
      </c>
      <c r="D766" s="2">
        <v>42215</v>
      </c>
      <c r="E766" s="1">
        <v>15</v>
      </c>
      <c r="F766" s="1" t="s">
        <v>16</v>
      </c>
      <c r="G766" s="3">
        <v>0.74652777777777779</v>
      </c>
      <c r="H766" s="1" t="s">
        <v>76</v>
      </c>
      <c r="I766" s="1">
        <v>1</v>
      </c>
      <c r="J766" s="1">
        <v>0</v>
      </c>
      <c r="K766" s="1">
        <f t="shared" si="15"/>
        <v>1</v>
      </c>
    </row>
    <row r="767" spans="1:11" x14ac:dyDescent="0.25">
      <c r="A767" s="1" t="s">
        <v>43</v>
      </c>
      <c r="B767" s="1">
        <v>3</v>
      </c>
      <c r="C767" s="1" t="s">
        <v>22</v>
      </c>
      <c r="D767" s="2">
        <v>42215</v>
      </c>
      <c r="E767" s="1">
        <v>16</v>
      </c>
      <c r="F767" s="1" t="s">
        <v>16</v>
      </c>
      <c r="G767" s="3">
        <v>0.75416666666666676</v>
      </c>
      <c r="H767" s="1" t="s">
        <v>76</v>
      </c>
      <c r="I767" s="1">
        <v>1</v>
      </c>
      <c r="J767" s="1">
        <v>0</v>
      </c>
      <c r="K767" s="1">
        <f t="shared" si="15"/>
        <v>1</v>
      </c>
    </row>
    <row r="768" spans="1:11" x14ac:dyDescent="0.25">
      <c r="A768" s="1" t="s">
        <v>43</v>
      </c>
      <c r="B768" s="1">
        <v>3</v>
      </c>
      <c r="C768" s="1" t="s">
        <v>22</v>
      </c>
      <c r="D768" s="2">
        <v>42215</v>
      </c>
      <c r="E768" s="1">
        <v>17</v>
      </c>
      <c r="F768" s="1" t="s">
        <v>16</v>
      </c>
      <c r="G768" s="3">
        <v>0.76111111111111107</v>
      </c>
      <c r="H768" s="1" t="s">
        <v>11</v>
      </c>
      <c r="I768" s="1">
        <v>3</v>
      </c>
      <c r="J768" s="1">
        <v>0</v>
      </c>
      <c r="K768" s="1">
        <f t="shared" si="15"/>
        <v>3</v>
      </c>
    </row>
    <row r="769" spans="1:12" x14ac:dyDescent="0.25">
      <c r="A769" s="1" t="s">
        <v>43</v>
      </c>
      <c r="B769" s="1">
        <v>3</v>
      </c>
      <c r="C769" s="1" t="s">
        <v>22</v>
      </c>
      <c r="D769" s="2">
        <v>42215</v>
      </c>
      <c r="E769" s="1">
        <v>17</v>
      </c>
      <c r="F769" s="1" t="s">
        <v>16</v>
      </c>
      <c r="G769" s="3">
        <v>0.76111111111111107</v>
      </c>
      <c r="H769" s="1" t="s">
        <v>44</v>
      </c>
      <c r="I769" s="1">
        <v>2</v>
      </c>
      <c r="J769" s="1">
        <v>0</v>
      </c>
      <c r="K769" s="1">
        <f t="shared" si="15"/>
        <v>2</v>
      </c>
    </row>
    <row r="770" spans="1:12" x14ac:dyDescent="0.25">
      <c r="A770" s="1" t="s">
        <v>43</v>
      </c>
      <c r="B770" s="1">
        <v>3</v>
      </c>
      <c r="C770" s="1" t="s">
        <v>22</v>
      </c>
      <c r="D770" s="2">
        <v>42215</v>
      </c>
      <c r="E770" s="1">
        <v>18</v>
      </c>
      <c r="F770" s="1" t="s">
        <v>16</v>
      </c>
      <c r="G770" s="3">
        <v>0.7680555555555556</v>
      </c>
      <c r="H770" s="1" t="s">
        <v>44</v>
      </c>
      <c r="I770" s="1">
        <v>1</v>
      </c>
      <c r="J770" s="1">
        <v>0</v>
      </c>
      <c r="K770" s="1">
        <f t="shared" si="15"/>
        <v>1</v>
      </c>
    </row>
    <row r="771" spans="1:12" x14ac:dyDescent="0.25">
      <c r="A771" s="1" t="s">
        <v>43</v>
      </c>
      <c r="B771" s="1">
        <v>3</v>
      </c>
      <c r="C771" s="1" t="s">
        <v>22</v>
      </c>
      <c r="D771" s="2">
        <v>42215</v>
      </c>
      <c r="E771" s="1">
        <v>18</v>
      </c>
      <c r="F771" s="1" t="s">
        <v>16</v>
      </c>
      <c r="G771" s="3">
        <v>0.7680555555555556</v>
      </c>
      <c r="H771" s="1" t="s">
        <v>19</v>
      </c>
      <c r="I771" s="1">
        <v>3</v>
      </c>
      <c r="J771" s="1">
        <v>0</v>
      </c>
      <c r="K771" s="1">
        <f t="shared" si="15"/>
        <v>3</v>
      </c>
    </row>
    <row r="772" spans="1:12" x14ac:dyDescent="0.25">
      <c r="A772" s="1" t="s">
        <v>43</v>
      </c>
      <c r="B772" s="1">
        <v>3</v>
      </c>
      <c r="C772" s="1" t="s">
        <v>22</v>
      </c>
      <c r="D772" s="2">
        <v>42215</v>
      </c>
      <c r="E772" s="1">
        <v>19</v>
      </c>
      <c r="F772" s="1" t="s">
        <v>16</v>
      </c>
      <c r="G772" s="3">
        <v>0.77500000000000002</v>
      </c>
      <c r="H772" s="1" t="s">
        <v>11</v>
      </c>
      <c r="I772" s="1">
        <v>2</v>
      </c>
      <c r="J772" s="1">
        <v>0</v>
      </c>
      <c r="K772" s="1">
        <f t="shared" si="15"/>
        <v>2</v>
      </c>
    </row>
    <row r="773" spans="1:12" x14ac:dyDescent="0.25">
      <c r="A773" s="1" t="s">
        <v>43</v>
      </c>
      <c r="B773" s="1">
        <v>3</v>
      </c>
      <c r="C773" s="1" t="s">
        <v>22</v>
      </c>
      <c r="D773" s="2">
        <v>42215</v>
      </c>
      <c r="E773" s="1">
        <v>19</v>
      </c>
      <c r="F773" s="1" t="s">
        <v>16</v>
      </c>
      <c r="G773" s="3">
        <v>0.77500000000000002</v>
      </c>
      <c r="H773" s="1" t="s">
        <v>18</v>
      </c>
      <c r="I773" s="1">
        <v>2</v>
      </c>
      <c r="J773" s="1">
        <v>0</v>
      </c>
      <c r="K773" s="1">
        <f t="shared" si="15"/>
        <v>2</v>
      </c>
    </row>
    <row r="774" spans="1:12" x14ac:dyDescent="0.25">
      <c r="A774" s="1" t="s">
        <v>43</v>
      </c>
      <c r="B774" s="1">
        <v>3</v>
      </c>
      <c r="C774" s="1" t="s">
        <v>22</v>
      </c>
      <c r="D774" s="2">
        <v>42215</v>
      </c>
      <c r="E774" s="1">
        <v>20</v>
      </c>
      <c r="F774" s="1" t="s">
        <v>16</v>
      </c>
      <c r="G774" s="3">
        <v>0.78263888888888899</v>
      </c>
      <c r="H774" s="1" t="s">
        <v>11</v>
      </c>
      <c r="I774" s="1">
        <v>2</v>
      </c>
      <c r="J774" s="1">
        <v>0</v>
      </c>
      <c r="K774" s="1">
        <f t="shared" si="15"/>
        <v>2</v>
      </c>
    </row>
    <row r="775" spans="1:12" x14ac:dyDescent="0.25">
      <c r="D775" s="2"/>
      <c r="G775" s="3"/>
    </row>
    <row r="776" spans="1:12" x14ac:dyDescent="0.25">
      <c r="A776" s="1" t="s">
        <v>79</v>
      </c>
      <c r="B776" s="1" t="s">
        <v>80</v>
      </c>
      <c r="C776" s="1" t="s">
        <v>9</v>
      </c>
      <c r="D776" s="2">
        <v>42188</v>
      </c>
      <c r="E776" s="1">
        <v>1</v>
      </c>
      <c r="F776" s="1" t="s">
        <v>15</v>
      </c>
      <c r="G776" s="3">
        <v>0.47222222222222227</v>
      </c>
      <c r="H776" s="1">
        <v>0</v>
      </c>
      <c r="I776" s="1">
        <v>0</v>
      </c>
      <c r="J776" s="1">
        <v>0</v>
      </c>
      <c r="K776" s="1">
        <f t="shared" si="15"/>
        <v>0</v>
      </c>
      <c r="L776" s="1" t="s">
        <v>81</v>
      </c>
    </row>
    <row r="777" spans="1:12" x14ac:dyDescent="0.25">
      <c r="A777" s="1" t="s">
        <v>79</v>
      </c>
      <c r="B777" s="1" t="s">
        <v>80</v>
      </c>
      <c r="C777" s="1" t="s">
        <v>9</v>
      </c>
      <c r="D777" s="2">
        <v>42188</v>
      </c>
      <c r="E777" s="1">
        <v>2</v>
      </c>
      <c r="F777" s="1" t="s">
        <v>15</v>
      </c>
      <c r="G777" s="3">
        <v>0.47847222222222219</v>
      </c>
      <c r="H777" s="1">
        <v>0</v>
      </c>
      <c r="I777" s="1">
        <v>0</v>
      </c>
      <c r="J777" s="1">
        <v>0</v>
      </c>
      <c r="K777" s="1">
        <f t="shared" si="15"/>
        <v>0</v>
      </c>
    </row>
    <row r="778" spans="1:12" x14ac:dyDescent="0.25">
      <c r="A778" s="1" t="s">
        <v>79</v>
      </c>
      <c r="B778" s="1" t="s">
        <v>80</v>
      </c>
      <c r="C778" s="1" t="s">
        <v>9</v>
      </c>
      <c r="D778" s="2">
        <v>42188</v>
      </c>
      <c r="E778" s="1">
        <v>3</v>
      </c>
      <c r="F778" s="1" t="s">
        <v>15</v>
      </c>
      <c r="G778" s="3">
        <v>0.484722222222222</v>
      </c>
      <c r="H778" s="1">
        <v>0</v>
      </c>
      <c r="I778" s="1">
        <v>0</v>
      </c>
      <c r="J778" s="1">
        <v>0</v>
      </c>
      <c r="K778" s="1">
        <f t="shared" si="15"/>
        <v>0</v>
      </c>
    </row>
    <row r="779" spans="1:12" x14ac:dyDescent="0.25">
      <c r="A779" s="1" t="s">
        <v>79</v>
      </c>
      <c r="B779" s="1" t="s">
        <v>80</v>
      </c>
      <c r="C779" s="1" t="s">
        <v>9</v>
      </c>
      <c r="D779" s="2">
        <v>42188</v>
      </c>
      <c r="E779" s="1">
        <v>4</v>
      </c>
      <c r="F779" s="1" t="s">
        <v>15</v>
      </c>
      <c r="G779" s="3">
        <v>0.49097222222222198</v>
      </c>
      <c r="H779" s="1">
        <v>0</v>
      </c>
      <c r="I779" s="1">
        <v>0</v>
      </c>
      <c r="J779" s="1">
        <v>0</v>
      </c>
      <c r="K779" s="1">
        <f t="shared" si="15"/>
        <v>0</v>
      </c>
    </row>
    <row r="780" spans="1:12" x14ac:dyDescent="0.25">
      <c r="A780" s="1" t="s">
        <v>79</v>
      </c>
      <c r="B780" s="1" t="s">
        <v>80</v>
      </c>
      <c r="C780" s="1" t="s">
        <v>9</v>
      </c>
      <c r="D780" s="2">
        <v>42188</v>
      </c>
      <c r="E780" s="1">
        <v>5</v>
      </c>
      <c r="F780" s="1" t="s">
        <v>15</v>
      </c>
      <c r="G780" s="3">
        <v>0.49722222222222201</v>
      </c>
      <c r="H780" s="1">
        <v>0</v>
      </c>
      <c r="I780" s="1">
        <v>0</v>
      </c>
      <c r="J780" s="1">
        <v>0</v>
      </c>
      <c r="K780" s="1">
        <f t="shared" si="15"/>
        <v>0</v>
      </c>
    </row>
    <row r="781" spans="1:12" x14ac:dyDescent="0.25">
      <c r="A781" s="1" t="s">
        <v>79</v>
      </c>
      <c r="B781" s="1" t="s">
        <v>80</v>
      </c>
      <c r="C781" s="1" t="s">
        <v>9</v>
      </c>
      <c r="D781" s="2">
        <v>42188</v>
      </c>
      <c r="E781" s="1">
        <v>6</v>
      </c>
      <c r="F781" s="1" t="s">
        <v>15</v>
      </c>
      <c r="G781" s="3">
        <v>0.50347222222222199</v>
      </c>
      <c r="H781" s="1" t="s">
        <v>18</v>
      </c>
      <c r="I781" s="1">
        <v>1</v>
      </c>
      <c r="J781" s="1">
        <v>0</v>
      </c>
      <c r="K781" s="1">
        <f t="shared" si="15"/>
        <v>1</v>
      </c>
    </row>
    <row r="782" spans="1:12" x14ac:dyDescent="0.25">
      <c r="A782" s="1" t="s">
        <v>79</v>
      </c>
      <c r="B782" s="1" t="s">
        <v>80</v>
      </c>
      <c r="C782" s="1" t="s">
        <v>9</v>
      </c>
      <c r="D782" s="2">
        <v>42188</v>
      </c>
      <c r="E782" s="1">
        <v>7</v>
      </c>
      <c r="F782" s="1" t="s">
        <v>15</v>
      </c>
      <c r="G782" s="3">
        <v>0.50972222222222197</v>
      </c>
      <c r="H782" s="1">
        <v>0</v>
      </c>
      <c r="I782" s="1">
        <v>0</v>
      </c>
      <c r="J782" s="1">
        <v>0</v>
      </c>
      <c r="K782" s="1">
        <f t="shared" si="15"/>
        <v>0</v>
      </c>
    </row>
    <row r="783" spans="1:12" x14ac:dyDescent="0.25">
      <c r="A783" s="1" t="s">
        <v>79</v>
      </c>
      <c r="B783" s="1" t="s">
        <v>80</v>
      </c>
      <c r="C783" s="1" t="s">
        <v>9</v>
      </c>
      <c r="D783" s="2">
        <v>42188</v>
      </c>
      <c r="E783" s="1">
        <v>8</v>
      </c>
      <c r="F783" s="1" t="s">
        <v>15</v>
      </c>
      <c r="G783" s="3">
        <v>0.51597222222222205</v>
      </c>
      <c r="H783" s="1">
        <v>0</v>
      </c>
      <c r="I783" s="1">
        <v>0</v>
      </c>
      <c r="J783" s="1">
        <v>0</v>
      </c>
      <c r="K783" s="1">
        <f t="shared" si="15"/>
        <v>0</v>
      </c>
    </row>
    <row r="784" spans="1:12" x14ac:dyDescent="0.25">
      <c r="A784" s="1" t="s">
        <v>79</v>
      </c>
      <c r="B784" s="1" t="s">
        <v>80</v>
      </c>
      <c r="C784" s="1" t="s">
        <v>9</v>
      </c>
      <c r="D784" s="2">
        <v>42188</v>
      </c>
      <c r="E784" s="1">
        <v>9</v>
      </c>
      <c r="F784" s="1" t="s">
        <v>15</v>
      </c>
      <c r="G784" s="3">
        <v>0.52152777777777781</v>
      </c>
      <c r="H784" s="1">
        <v>0</v>
      </c>
      <c r="I784" s="1">
        <v>0</v>
      </c>
      <c r="J784" s="1">
        <v>0</v>
      </c>
      <c r="K784" s="1">
        <f t="shared" si="15"/>
        <v>0</v>
      </c>
    </row>
    <row r="785" spans="1:11" x14ac:dyDescent="0.25">
      <c r="A785" s="1" t="s">
        <v>79</v>
      </c>
      <c r="B785" s="1" t="s">
        <v>80</v>
      </c>
      <c r="C785" s="1" t="s">
        <v>9</v>
      </c>
      <c r="D785" s="2">
        <v>42188</v>
      </c>
      <c r="E785" s="1">
        <v>10</v>
      </c>
      <c r="F785" s="1" t="s">
        <v>15</v>
      </c>
      <c r="G785" s="3">
        <v>0.52777777777777779</v>
      </c>
      <c r="H785" s="1">
        <v>0</v>
      </c>
      <c r="I785" s="1">
        <v>0</v>
      </c>
      <c r="J785" s="1">
        <v>0</v>
      </c>
      <c r="K785" s="1">
        <f t="shared" si="15"/>
        <v>0</v>
      </c>
    </row>
    <row r="786" spans="1:11" x14ac:dyDescent="0.25">
      <c r="D786" s="2"/>
      <c r="G786" s="3"/>
    </row>
    <row r="787" spans="1:11" x14ac:dyDescent="0.25">
      <c r="A787" s="1" t="s">
        <v>79</v>
      </c>
      <c r="B787" s="1" t="s">
        <v>80</v>
      </c>
      <c r="C787" s="1" t="s">
        <v>9</v>
      </c>
      <c r="D787" s="2">
        <v>42188</v>
      </c>
      <c r="E787" s="1">
        <v>11</v>
      </c>
      <c r="F787" s="1" t="s">
        <v>16</v>
      </c>
      <c r="G787" s="3">
        <v>0.65138888888888891</v>
      </c>
      <c r="H787" s="1">
        <v>0</v>
      </c>
      <c r="I787" s="1">
        <v>0</v>
      </c>
      <c r="J787" s="1">
        <v>0</v>
      </c>
      <c r="K787" s="1">
        <f t="shared" si="15"/>
        <v>0</v>
      </c>
    </row>
    <row r="788" spans="1:11" x14ac:dyDescent="0.25">
      <c r="A788" s="1" t="s">
        <v>79</v>
      </c>
      <c r="B788" s="1" t="s">
        <v>80</v>
      </c>
      <c r="C788" s="1" t="s">
        <v>9</v>
      </c>
      <c r="D788" s="2">
        <v>42188</v>
      </c>
      <c r="E788" s="1">
        <v>12</v>
      </c>
      <c r="F788" s="1" t="s">
        <v>16</v>
      </c>
      <c r="G788" s="3">
        <v>0.65763888888888888</v>
      </c>
      <c r="H788" s="1">
        <v>0</v>
      </c>
      <c r="I788" s="1">
        <v>0</v>
      </c>
      <c r="J788" s="1">
        <v>0</v>
      </c>
      <c r="K788" s="1">
        <f t="shared" si="15"/>
        <v>0</v>
      </c>
    </row>
    <row r="789" spans="1:11" x14ac:dyDescent="0.25">
      <c r="A789" s="1" t="s">
        <v>79</v>
      </c>
      <c r="B789" s="1" t="s">
        <v>80</v>
      </c>
      <c r="C789" s="1" t="s">
        <v>9</v>
      </c>
      <c r="D789" s="2">
        <v>42188</v>
      </c>
      <c r="E789" s="1">
        <v>13</v>
      </c>
      <c r="F789" s="1" t="s">
        <v>16</v>
      </c>
      <c r="G789" s="3">
        <v>0.66388888888888897</v>
      </c>
      <c r="H789" s="1" t="s">
        <v>18</v>
      </c>
      <c r="I789" s="1">
        <v>1</v>
      </c>
      <c r="J789" s="1">
        <v>0</v>
      </c>
      <c r="K789" s="1">
        <f t="shared" si="15"/>
        <v>1</v>
      </c>
    </row>
    <row r="790" spans="1:11" x14ac:dyDescent="0.25">
      <c r="A790" s="1" t="s">
        <v>79</v>
      </c>
      <c r="B790" s="1" t="s">
        <v>80</v>
      </c>
      <c r="C790" s="1" t="s">
        <v>9</v>
      </c>
      <c r="D790" s="2">
        <v>42188</v>
      </c>
      <c r="E790" s="1">
        <v>14</v>
      </c>
      <c r="F790" s="1" t="s">
        <v>16</v>
      </c>
      <c r="G790" s="3">
        <v>0.67013888888888895</v>
      </c>
      <c r="H790" s="1" t="s">
        <v>19</v>
      </c>
      <c r="I790" s="1">
        <v>4</v>
      </c>
      <c r="J790" s="1">
        <v>0</v>
      </c>
      <c r="K790" s="1">
        <f t="shared" si="15"/>
        <v>4</v>
      </c>
    </row>
    <row r="791" spans="1:11" x14ac:dyDescent="0.25">
      <c r="A791" s="1" t="s">
        <v>79</v>
      </c>
      <c r="B791" s="1" t="s">
        <v>80</v>
      </c>
      <c r="C791" s="1" t="s">
        <v>9</v>
      </c>
      <c r="D791" s="2">
        <v>42188</v>
      </c>
      <c r="E791" s="1">
        <v>15</v>
      </c>
      <c r="F791" s="1" t="s">
        <v>16</v>
      </c>
      <c r="G791" s="3">
        <v>0.67569444444444438</v>
      </c>
      <c r="H791" s="1" t="s">
        <v>18</v>
      </c>
      <c r="I791" s="1">
        <v>13</v>
      </c>
      <c r="J791" s="1">
        <v>0</v>
      </c>
      <c r="K791" s="1">
        <f t="shared" si="15"/>
        <v>13</v>
      </c>
    </row>
    <row r="792" spans="1:11" x14ac:dyDescent="0.25">
      <c r="A792" s="1" t="s">
        <v>79</v>
      </c>
      <c r="B792" s="1" t="s">
        <v>80</v>
      </c>
      <c r="C792" s="1" t="s">
        <v>9</v>
      </c>
      <c r="D792" s="2">
        <v>42188</v>
      </c>
      <c r="E792" s="1">
        <v>16</v>
      </c>
      <c r="F792" s="1" t="s">
        <v>16</v>
      </c>
      <c r="G792" s="3">
        <v>0.68194444444444446</v>
      </c>
      <c r="H792" s="1">
        <v>0</v>
      </c>
      <c r="I792" s="1">
        <v>0</v>
      </c>
      <c r="J792" s="1">
        <v>0</v>
      </c>
      <c r="K792" s="1">
        <f t="shared" si="15"/>
        <v>0</v>
      </c>
    </row>
    <row r="793" spans="1:11" x14ac:dyDescent="0.25">
      <c r="A793" s="1" t="s">
        <v>79</v>
      </c>
      <c r="B793" s="1" t="s">
        <v>80</v>
      </c>
      <c r="C793" s="1" t="s">
        <v>9</v>
      </c>
      <c r="D793" s="2">
        <v>42188</v>
      </c>
      <c r="E793" s="1">
        <v>17</v>
      </c>
      <c r="F793" s="1" t="s">
        <v>16</v>
      </c>
      <c r="G793" s="3">
        <v>0.68819444444444444</v>
      </c>
      <c r="H793" s="1">
        <v>0</v>
      </c>
      <c r="I793" s="1">
        <v>0</v>
      </c>
      <c r="J793" s="1">
        <v>0</v>
      </c>
      <c r="K793" s="1">
        <f t="shared" si="15"/>
        <v>0</v>
      </c>
    </row>
    <row r="794" spans="1:11" x14ac:dyDescent="0.25">
      <c r="A794" s="1" t="s">
        <v>79</v>
      </c>
      <c r="B794" s="1" t="s">
        <v>80</v>
      </c>
      <c r="C794" s="1" t="s">
        <v>9</v>
      </c>
      <c r="D794" s="2">
        <v>42188</v>
      </c>
      <c r="E794" s="1">
        <v>18</v>
      </c>
      <c r="F794" s="1" t="s">
        <v>16</v>
      </c>
      <c r="G794" s="3">
        <v>0.69444444444444453</v>
      </c>
      <c r="H794" s="1">
        <v>0</v>
      </c>
      <c r="I794" s="1">
        <v>0</v>
      </c>
      <c r="J794" s="1">
        <v>0</v>
      </c>
      <c r="K794" s="1">
        <f t="shared" si="15"/>
        <v>0</v>
      </c>
    </row>
    <row r="795" spans="1:11" x14ac:dyDescent="0.25">
      <c r="A795" s="1" t="s">
        <v>79</v>
      </c>
      <c r="B795" s="1" t="s">
        <v>80</v>
      </c>
      <c r="C795" s="1" t="s">
        <v>9</v>
      </c>
      <c r="D795" s="2">
        <v>42188</v>
      </c>
      <c r="E795" s="1">
        <v>19</v>
      </c>
      <c r="F795" s="1" t="s">
        <v>16</v>
      </c>
      <c r="G795" s="3">
        <v>0.7006944444444444</v>
      </c>
      <c r="H795" s="1" t="s">
        <v>18</v>
      </c>
      <c r="I795" s="1">
        <v>5</v>
      </c>
      <c r="J795" s="1">
        <v>0</v>
      </c>
      <c r="K795" s="1">
        <f t="shared" si="15"/>
        <v>5</v>
      </c>
    </row>
    <row r="796" spans="1:11" x14ac:dyDescent="0.25">
      <c r="A796" s="1" t="s">
        <v>79</v>
      </c>
      <c r="B796" s="1" t="s">
        <v>80</v>
      </c>
      <c r="C796" s="1" t="s">
        <v>9</v>
      </c>
      <c r="D796" s="2">
        <v>42188</v>
      </c>
      <c r="E796" s="1">
        <v>19</v>
      </c>
      <c r="F796" s="1" t="s">
        <v>16</v>
      </c>
      <c r="G796" s="3">
        <v>0.7006944444444444</v>
      </c>
      <c r="H796" s="1" t="s">
        <v>19</v>
      </c>
      <c r="I796" s="1">
        <v>1</v>
      </c>
      <c r="J796" s="1">
        <v>0</v>
      </c>
      <c r="K796" s="1">
        <f t="shared" si="15"/>
        <v>1</v>
      </c>
    </row>
    <row r="797" spans="1:11" x14ac:dyDescent="0.25">
      <c r="A797" s="1" t="s">
        <v>79</v>
      </c>
      <c r="B797" s="1" t="s">
        <v>80</v>
      </c>
      <c r="C797" s="1" t="s">
        <v>9</v>
      </c>
      <c r="D797" s="2">
        <v>42188</v>
      </c>
      <c r="E797" s="1">
        <v>19</v>
      </c>
      <c r="F797" s="1" t="s">
        <v>16</v>
      </c>
      <c r="G797" s="3">
        <v>0.7006944444444444</v>
      </c>
      <c r="H797" s="1" t="s">
        <v>82</v>
      </c>
      <c r="I797" s="1">
        <v>1</v>
      </c>
      <c r="J797" s="1">
        <v>0</v>
      </c>
      <c r="K797" s="1">
        <f t="shared" si="15"/>
        <v>1</v>
      </c>
    </row>
    <row r="798" spans="1:11" x14ac:dyDescent="0.25">
      <c r="A798" s="1" t="s">
        <v>79</v>
      </c>
      <c r="B798" s="1" t="s">
        <v>80</v>
      </c>
      <c r="C798" s="1" t="s">
        <v>9</v>
      </c>
      <c r="D798" s="2">
        <v>42188</v>
      </c>
      <c r="E798" s="1">
        <v>20</v>
      </c>
      <c r="F798" s="1" t="s">
        <v>16</v>
      </c>
      <c r="G798" s="3">
        <v>0.70694444444444438</v>
      </c>
      <c r="H798" s="1">
        <v>0</v>
      </c>
      <c r="I798" s="1">
        <v>0</v>
      </c>
      <c r="J798" s="1">
        <v>0</v>
      </c>
      <c r="K798" s="1">
        <f t="shared" si="15"/>
        <v>0</v>
      </c>
    </row>
    <row r="799" spans="1:11" x14ac:dyDescent="0.25">
      <c r="D799" s="2"/>
      <c r="G799" s="3"/>
    </row>
    <row r="800" spans="1:11" x14ac:dyDescent="0.25">
      <c r="A800" s="1" t="s">
        <v>79</v>
      </c>
      <c r="B800" s="1" t="s">
        <v>80</v>
      </c>
      <c r="C800" s="1" t="s">
        <v>17</v>
      </c>
      <c r="D800" s="2">
        <v>42188</v>
      </c>
      <c r="E800" s="1">
        <v>1</v>
      </c>
      <c r="F800" s="1" t="s">
        <v>15</v>
      </c>
      <c r="G800" s="3">
        <v>0.4680555555555555</v>
      </c>
      <c r="H800" s="1" t="s">
        <v>18</v>
      </c>
      <c r="I800" s="1">
        <v>23</v>
      </c>
      <c r="J800" s="1">
        <v>0</v>
      </c>
      <c r="K800" s="1">
        <f t="shared" si="15"/>
        <v>23</v>
      </c>
    </row>
    <row r="801" spans="1:12" x14ac:dyDescent="0.25">
      <c r="A801" s="1" t="s">
        <v>79</v>
      </c>
      <c r="B801" s="1" t="s">
        <v>80</v>
      </c>
      <c r="C801" s="1" t="s">
        <v>17</v>
      </c>
      <c r="D801" s="2">
        <v>42188</v>
      </c>
      <c r="E801" s="1">
        <v>2</v>
      </c>
      <c r="F801" s="1" t="s">
        <v>15</v>
      </c>
      <c r="G801" s="3">
        <v>0.47500000000000003</v>
      </c>
      <c r="H801" s="1" t="s">
        <v>18</v>
      </c>
      <c r="I801" s="1">
        <v>10</v>
      </c>
      <c r="J801" s="1">
        <v>0</v>
      </c>
      <c r="K801" s="1">
        <f t="shared" si="15"/>
        <v>10</v>
      </c>
    </row>
    <row r="802" spans="1:12" x14ac:dyDescent="0.25">
      <c r="A802" s="1" t="s">
        <v>79</v>
      </c>
      <c r="B802" s="1" t="s">
        <v>80</v>
      </c>
      <c r="C802" s="1" t="s">
        <v>17</v>
      </c>
      <c r="D802" s="2">
        <v>42188</v>
      </c>
      <c r="E802" s="1">
        <v>3</v>
      </c>
      <c r="F802" s="1" t="s">
        <v>15</v>
      </c>
      <c r="G802" s="3">
        <v>0.48194444444444445</v>
      </c>
      <c r="H802" s="1">
        <v>0</v>
      </c>
      <c r="I802" s="1">
        <v>0</v>
      </c>
      <c r="J802" s="1">
        <v>0</v>
      </c>
      <c r="K802" s="1">
        <f t="shared" si="15"/>
        <v>0</v>
      </c>
    </row>
    <row r="803" spans="1:12" x14ac:dyDescent="0.25">
      <c r="A803" s="1" t="s">
        <v>79</v>
      </c>
      <c r="B803" s="1" t="s">
        <v>80</v>
      </c>
      <c r="C803" s="1" t="s">
        <v>17</v>
      </c>
      <c r="D803" s="2">
        <v>42188</v>
      </c>
      <c r="E803" s="1">
        <v>4</v>
      </c>
      <c r="F803" s="1" t="s">
        <v>15</v>
      </c>
      <c r="G803" s="3">
        <v>0.48888888888888887</v>
      </c>
      <c r="H803" s="1" t="s">
        <v>18</v>
      </c>
      <c r="I803" s="1">
        <v>1</v>
      </c>
      <c r="J803" s="1">
        <v>0</v>
      </c>
      <c r="K803" s="1">
        <f t="shared" si="15"/>
        <v>1</v>
      </c>
    </row>
    <row r="804" spans="1:12" x14ac:dyDescent="0.25">
      <c r="A804" s="1" t="s">
        <v>79</v>
      </c>
      <c r="B804" s="1" t="s">
        <v>80</v>
      </c>
      <c r="C804" s="1" t="s">
        <v>17</v>
      </c>
      <c r="D804" s="2">
        <v>42188</v>
      </c>
      <c r="E804" s="1">
        <v>5</v>
      </c>
      <c r="F804" s="1" t="s">
        <v>15</v>
      </c>
      <c r="G804" s="3">
        <v>0.49652777777777773</v>
      </c>
      <c r="H804" s="1" t="s">
        <v>18</v>
      </c>
      <c r="I804" s="1">
        <v>2</v>
      </c>
      <c r="J804" s="1">
        <v>0</v>
      </c>
      <c r="K804" s="1">
        <f t="shared" si="15"/>
        <v>2</v>
      </c>
      <c r="L804" s="1" t="s">
        <v>84</v>
      </c>
    </row>
    <row r="805" spans="1:12" x14ac:dyDescent="0.25">
      <c r="A805" s="1" t="s">
        <v>79</v>
      </c>
      <c r="B805" s="1" t="s">
        <v>80</v>
      </c>
      <c r="C805" s="1" t="s">
        <v>17</v>
      </c>
      <c r="D805" s="2">
        <v>42188</v>
      </c>
      <c r="E805" s="1">
        <v>6</v>
      </c>
      <c r="F805" s="1" t="s">
        <v>15</v>
      </c>
      <c r="G805" s="3">
        <v>0.50347222222222221</v>
      </c>
      <c r="H805" s="1">
        <v>0</v>
      </c>
      <c r="I805" s="1">
        <v>0</v>
      </c>
      <c r="J805" s="1">
        <v>0</v>
      </c>
      <c r="K805" s="1">
        <f t="shared" si="15"/>
        <v>0</v>
      </c>
      <c r="L805" s="1" t="s">
        <v>84</v>
      </c>
    </row>
    <row r="806" spans="1:12" x14ac:dyDescent="0.25">
      <c r="A806" s="1" t="s">
        <v>79</v>
      </c>
      <c r="B806" s="1" t="s">
        <v>80</v>
      </c>
      <c r="C806" s="1" t="s">
        <v>17</v>
      </c>
      <c r="D806" s="2">
        <v>42188</v>
      </c>
      <c r="E806" s="1">
        <v>7</v>
      </c>
      <c r="F806" s="1" t="s">
        <v>15</v>
      </c>
      <c r="G806" s="3">
        <v>0.51041666666666663</v>
      </c>
      <c r="H806" s="1">
        <v>0</v>
      </c>
      <c r="I806" s="1">
        <v>0</v>
      </c>
      <c r="J806" s="1">
        <v>0</v>
      </c>
      <c r="K806" s="1">
        <f t="shared" si="15"/>
        <v>0</v>
      </c>
      <c r="L806" s="1" t="s">
        <v>84</v>
      </c>
    </row>
    <row r="807" spans="1:12" x14ac:dyDescent="0.25">
      <c r="A807" s="1" t="s">
        <v>79</v>
      </c>
      <c r="B807" s="1" t="s">
        <v>80</v>
      </c>
      <c r="C807" s="1" t="s">
        <v>17</v>
      </c>
      <c r="D807" s="2">
        <v>42188</v>
      </c>
      <c r="E807" s="1">
        <v>8</v>
      </c>
      <c r="F807" s="1" t="s">
        <v>15</v>
      </c>
      <c r="G807" s="3">
        <v>0.51736111111111105</v>
      </c>
      <c r="H807" s="1" t="s">
        <v>18</v>
      </c>
      <c r="I807" s="1">
        <v>3</v>
      </c>
      <c r="J807" s="1">
        <v>0</v>
      </c>
      <c r="K807" s="1">
        <f t="shared" si="15"/>
        <v>3</v>
      </c>
    </row>
    <row r="808" spans="1:12" x14ac:dyDescent="0.25">
      <c r="A808" s="1" t="s">
        <v>79</v>
      </c>
      <c r="B808" s="1" t="s">
        <v>80</v>
      </c>
      <c r="C808" s="1" t="s">
        <v>17</v>
      </c>
      <c r="D808" s="2">
        <v>42188</v>
      </c>
      <c r="E808" s="1">
        <v>9</v>
      </c>
      <c r="F808" s="1" t="s">
        <v>15</v>
      </c>
      <c r="G808" s="3">
        <v>0.52430555555555558</v>
      </c>
      <c r="H808" s="1" t="s">
        <v>18</v>
      </c>
      <c r="I808" s="1">
        <v>1</v>
      </c>
      <c r="J808" s="1">
        <v>0</v>
      </c>
      <c r="K808" s="1">
        <f t="shared" si="15"/>
        <v>1</v>
      </c>
    </row>
    <row r="809" spans="1:12" x14ac:dyDescent="0.25">
      <c r="A809" s="1" t="s">
        <v>79</v>
      </c>
      <c r="B809" s="1" t="s">
        <v>80</v>
      </c>
      <c r="C809" s="1" t="s">
        <v>17</v>
      </c>
      <c r="D809" s="2">
        <v>42188</v>
      </c>
      <c r="E809" s="1">
        <v>10</v>
      </c>
      <c r="F809" s="1" t="s">
        <v>15</v>
      </c>
      <c r="G809" s="3">
        <v>0.53194444444444444</v>
      </c>
      <c r="H809" s="1">
        <v>0</v>
      </c>
      <c r="I809" s="1">
        <v>0</v>
      </c>
      <c r="J809" s="1">
        <v>0</v>
      </c>
      <c r="K809" s="1">
        <f t="shared" si="15"/>
        <v>0</v>
      </c>
    </row>
    <row r="810" spans="1:12" x14ac:dyDescent="0.25">
      <c r="D810" s="2"/>
      <c r="G810" s="3"/>
    </row>
    <row r="811" spans="1:12" x14ac:dyDescent="0.25">
      <c r="A811" s="1" t="s">
        <v>79</v>
      </c>
      <c r="B811" s="1" t="s">
        <v>80</v>
      </c>
      <c r="C811" s="1" t="s">
        <v>17</v>
      </c>
      <c r="D811" s="2">
        <v>42188</v>
      </c>
      <c r="E811" s="1">
        <v>11</v>
      </c>
      <c r="F811" s="1" t="s">
        <v>16</v>
      </c>
      <c r="G811" s="3">
        <v>0.65972222222222221</v>
      </c>
      <c r="H811" s="1">
        <v>0</v>
      </c>
      <c r="I811" s="1">
        <v>0</v>
      </c>
      <c r="J811" s="1">
        <v>0</v>
      </c>
      <c r="K811" s="1">
        <f t="shared" si="15"/>
        <v>0</v>
      </c>
    </row>
    <row r="812" spans="1:12" x14ac:dyDescent="0.25">
      <c r="A812" s="1" t="s">
        <v>79</v>
      </c>
      <c r="B812" s="1" t="s">
        <v>80</v>
      </c>
      <c r="C812" s="1" t="s">
        <v>17</v>
      </c>
      <c r="D812" s="2">
        <v>42188</v>
      </c>
      <c r="E812" s="1">
        <v>12</v>
      </c>
      <c r="F812" s="1" t="s">
        <v>16</v>
      </c>
      <c r="G812" s="3">
        <v>0.66666666666666663</v>
      </c>
      <c r="H812" s="1">
        <v>0</v>
      </c>
      <c r="I812" s="1">
        <v>0</v>
      </c>
      <c r="J812" s="1">
        <v>0</v>
      </c>
      <c r="K812" s="1">
        <f t="shared" ref="K812:K847" si="16">I812-J812</f>
        <v>0</v>
      </c>
    </row>
    <row r="813" spans="1:12" x14ac:dyDescent="0.25">
      <c r="A813" s="1" t="s">
        <v>79</v>
      </c>
      <c r="B813" s="1" t="s">
        <v>80</v>
      </c>
      <c r="C813" s="1" t="s">
        <v>17</v>
      </c>
      <c r="D813" s="2">
        <v>42188</v>
      </c>
      <c r="E813" s="1">
        <v>13</v>
      </c>
      <c r="F813" s="1" t="s">
        <v>16</v>
      </c>
      <c r="G813" s="3">
        <v>0.6743055555555556</v>
      </c>
      <c r="H813" s="1">
        <v>0</v>
      </c>
      <c r="I813" s="1">
        <v>0</v>
      </c>
      <c r="J813" s="1">
        <v>0</v>
      </c>
      <c r="K813" s="1">
        <f t="shared" si="16"/>
        <v>0</v>
      </c>
      <c r="L813" s="1" t="s">
        <v>84</v>
      </c>
    </row>
    <row r="814" spans="1:12" x14ac:dyDescent="0.25">
      <c r="A814" s="1" t="s">
        <v>79</v>
      </c>
      <c r="B814" s="1" t="s">
        <v>80</v>
      </c>
      <c r="C814" s="1" t="s">
        <v>17</v>
      </c>
      <c r="D814" s="2">
        <v>42188</v>
      </c>
      <c r="E814" s="1">
        <v>14</v>
      </c>
      <c r="F814" s="1" t="s">
        <v>16</v>
      </c>
      <c r="G814" s="3">
        <v>0.68125000000000002</v>
      </c>
      <c r="H814" s="1" t="s">
        <v>18</v>
      </c>
      <c r="I814" s="1">
        <v>3</v>
      </c>
      <c r="J814" s="1">
        <v>0</v>
      </c>
      <c r="K814" s="1">
        <f t="shared" si="16"/>
        <v>3</v>
      </c>
    </row>
    <row r="815" spans="1:12" x14ac:dyDescent="0.25">
      <c r="A815" s="1" t="s">
        <v>79</v>
      </c>
      <c r="B815" s="1" t="s">
        <v>80</v>
      </c>
      <c r="C815" s="1" t="s">
        <v>17</v>
      </c>
      <c r="D815" s="2">
        <v>42188</v>
      </c>
      <c r="E815" s="1">
        <v>15</v>
      </c>
      <c r="F815" s="1" t="s">
        <v>16</v>
      </c>
      <c r="G815" s="3">
        <v>0.68819444444444444</v>
      </c>
      <c r="H815" s="1" t="s">
        <v>18</v>
      </c>
      <c r="I815" s="1">
        <v>1</v>
      </c>
      <c r="J815" s="1">
        <v>0</v>
      </c>
      <c r="K815" s="1">
        <f t="shared" si="16"/>
        <v>1</v>
      </c>
    </row>
    <row r="816" spans="1:12" x14ac:dyDescent="0.25">
      <c r="A816" s="1" t="s">
        <v>79</v>
      </c>
      <c r="B816" s="1" t="s">
        <v>80</v>
      </c>
      <c r="C816" s="1" t="s">
        <v>17</v>
      </c>
      <c r="D816" s="2">
        <v>42188</v>
      </c>
      <c r="E816" s="1">
        <v>16</v>
      </c>
      <c r="F816" s="1" t="s">
        <v>16</v>
      </c>
      <c r="G816" s="3">
        <v>0.69513888888888886</v>
      </c>
      <c r="H816" s="1">
        <v>0</v>
      </c>
      <c r="I816" s="1">
        <v>0</v>
      </c>
      <c r="J816" s="1">
        <v>0</v>
      </c>
      <c r="K816" s="1">
        <f t="shared" si="16"/>
        <v>0</v>
      </c>
    </row>
    <row r="817" spans="1:11" x14ac:dyDescent="0.25">
      <c r="A817" s="1" t="s">
        <v>79</v>
      </c>
      <c r="B817" s="1" t="s">
        <v>80</v>
      </c>
      <c r="C817" s="1" t="s">
        <v>17</v>
      </c>
      <c r="D817" s="2">
        <v>42188</v>
      </c>
      <c r="E817" s="1">
        <v>17</v>
      </c>
      <c r="F817" s="1" t="s">
        <v>16</v>
      </c>
      <c r="G817" s="3">
        <v>0.70277777777777783</v>
      </c>
      <c r="H817" s="1">
        <v>0</v>
      </c>
      <c r="I817" s="1">
        <v>0</v>
      </c>
      <c r="J817" s="1">
        <v>0</v>
      </c>
      <c r="K817" s="1">
        <f t="shared" si="16"/>
        <v>0</v>
      </c>
    </row>
    <row r="818" spans="1:11" x14ac:dyDescent="0.25">
      <c r="A818" s="1" t="s">
        <v>79</v>
      </c>
      <c r="B818" s="1" t="s">
        <v>80</v>
      </c>
      <c r="C818" s="1" t="s">
        <v>17</v>
      </c>
      <c r="D818" s="2">
        <v>42188</v>
      </c>
      <c r="E818" s="1">
        <v>18</v>
      </c>
      <c r="F818" s="1" t="s">
        <v>16</v>
      </c>
      <c r="G818" s="3">
        <v>0.70972222222222225</v>
      </c>
      <c r="H818" s="1">
        <v>0</v>
      </c>
      <c r="I818" s="1">
        <v>0</v>
      </c>
      <c r="J818" s="1">
        <v>0</v>
      </c>
      <c r="K818" s="1">
        <f t="shared" si="16"/>
        <v>0</v>
      </c>
    </row>
    <row r="819" spans="1:11" x14ac:dyDescent="0.25">
      <c r="A819" s="1" t="s">
        <v>79</v>
      </c>
      <c r="B819" s="1" t="s">
        <v>80</v>
      </c>
      <c r="C819" s="1" t="s">
        <v>17</v>
      </c>
      <c r="D819" s="2">
        <v>42188</v>
      </c>
      <c r="E819" s="1">
        <v>19</v>
      </c>
      <c r="F819" s="1" t="s">
        <v>16</v>
      </c>
      <c r="G819" s="3">
        <v>0.71666666666666667</v>
      </c>
      <c r="H819" s="1" t="s">
        <v>19</v>
      </c>
      <c r="I819" s="1">
        <v>3</v>
      </c>
      <c r="J819" s="1">
        <v>0</v>
      </c>
      <c r="K819" s="1">
        <f t="shared" si="16"/>
        <v>3</v>
      </c>
    </row>
    <row r="820" spans="1:11" x14ac:dyDescent="0.25">
      <c r="A820" s="1" t="s">
        <v>79</v>
      </c>
      <c r="B820" s="1" t="s">
        <v>80</v>
      </c>
      <c r="C820" s="1" t="s">
        <v>17</v>
      </c>
      <c r="D820" s="2">
        <v>42188</v>
      </c>
      <c r="E820" s="1">
        <v>20</v>
      </c>
      <c r="F820" s="1" t="s">
        <v>16</v>
      </c>
      <c r="G820" s="3">
        <v>0.72361111111111109</v>
      </c>
      <c r="H820" s="1">
        <v>0</v>
      </c>
      <c r="I820" s="1">
        <v>0</v>
      </c>
      <c r="J820" s="1">
        <v>0</v>
      </c>
      <c r="K820" s="1">
        <f t="shared" si="16"/>
        <v>0</v>
      </c>
    </row>
    <row r="821" spans="1:11" x14ac:dyDescent="0.25">
      <c r="D821" s="2"/>
      <c r="G821" s="3"/>
    </row>
    <row r="822" spans="1:11" x14ac:dyDescent="0.25">
      <c r="A822" s="1" t="s">
        <v>79</v>
      </c>
      <c r="B822" s="1" t="s">
        <v>80</v>
      </c>
      <c r="C822" s="1" t="s">
        <v>22</v>
      </c>
      <c r="D822" s="2">
        <v>42188</v>
      </c>
      <c r="E822" s="1">
        <v>1</v>
      </c>
      <c r="F822" s="1" t="s">
        <v>15</v>
      </c>
      <c r="G822" s="3">
        <v>0.4680555555555555</v>
      </c>
      <c r="H822" s="1" t="s">
        <v>85</v>
      </c>
      <c r="I822" s="1">
        <v>1</v>
      </c>
      <c r="J822" s="1">
        <v>0</v>
      </c>
      <c r="K822" s="1">
        <f t="shared" si="16"/>
        <v>1</v>
      </c>
    </row>
    <row r="823" spans="1:11" x14ac:dyDescent="0.25">
      <c r="A823" s="1" t="s">
        <v>79</v>
      </c>
      <c r="B823" s="1" t="s">
        <v>80</v>
      </c>
      <c r="C823" s="1" t="s">
        <v>22</v>
      </c>
      <c r="D823" s="2">
        <v>42188</v>
      </c>
      <c r="E823" s="1">
        <v>2</v>
      </c>
      <c r="F823" s="1" t="s">
        <v>15</v>
      </c>
      <c r="G823" s="3">
        <v>0.47430555555555554</v>
      </c>
      <c r="H823" s="1">
        <v>0</v>
      </c>
      <c r="I823" s="1">
        <v>0</v>
      </c>
      <c r="J823" s="1">
        <v>0</v>
      </c>
      <c r="K823" s="1">
        <f t="shared" si="16"/>
        <v>0</v>
      </c>
    </row>
    <row r="824" spans="1:11" x14ac:dyDescent="0.25">
      <c r="A824" s="1" t="s">
        <v>79</v>
      </c>
      <c r="B824" s="1" t="s">
        <v>80</v>
      </c>
      <c r="C824" s="1" t="s">
        <v>22</v>
      </c>
      <c r="D824" s="2">
        <v>42188</v>
      </c>
      <c r="E824" s="1">
        <v>3</v>
      </c>
      <c r="F824" s="1" t="s">
        <v>15</v>
      </c>
      <c r="G824" s="3">
        <v>0.48055555555555557</v>
      </c>
      <c r="H824" s="1">
        <v>0</v>
      </c>
      <c r="I824" s="1">
        <v>0</v>
      </c>
      <c r="J824" s="1">
        <v>0</v>
      </c>
      <c r="K824" s="1">
        <f t="shared" si="16"/>
        <v>0</v>
      </c>
    </row>
    <row r="825" spans="1:11" x14ac:dyDescent="0.25">
      <c r="A825" s="1" t="s">
        <v>79</v>
      </c>
      <c r="B825" s="1" t="s">
        <v>80</v>
      </c>
      <c r="C825" s="1" t="s">
        <v>22</v>
      </c>
      <c r="D825" s="2">
        <v>42188</v>
      </c>
      <c r="E825" s="1">
        <v>4</v>
      </c>
      <c r="F825" s="1" t="s">
        <v>15</v>
      </c>
      <c r="G825" s="3">
        <v>0.4861111111111111</v>
      </c>
      <c r="H825" s="1" t="s">
        <v>18</v>
      </c>
      <c r="I825" s="1">
        <v>4</v>
      </c>
      <c r="J825" s="1">
        <v>0</v>
      </c>
      <c r="K825" s="1">
        <f t="shared" si="16"/>
        <v>4</v>
      </c>
    </row>
    <row r="826" spans="1:11" x14ac:dyDescent="0.25">
      <c r="A826" s="1" t="s">
        <v>79</v>
      </c>
      <c r="B826" s="1" t="s">
        <v>80</v>
      </c>
      <c r="C826" s="1" t="s">
        <v>22</v>
      </c>
      <c r="D826" s="2">
        <v>42188</v>
      </c>
      <c r="E826" s="1">
        <v>5</v>
      </c>
      <c r="F826" s="1" t="s">
        <v>15</v>
      </c>
      <c r="G826" s="3">
        <v>0.49236111111111108</v>
      </c>
      <c r="H826" s="1" t="s">
        <v>18</v>
      </c>
      <c r="I826" s="1">
        <v>2</v>
      </c>
      <c r="J826" s="1">
        <v>0</v>
      </c>
      <c r="K826" s="1">
        <f t="shared" si="16"/>
        <v>2</v>
      </c>
    </row>
    <row r="827" spans="1:11" x14ac:dyDescent="0.25">
      <c r="A827" s="1" t="s">
        <v>79</v>
      </c>
      <c r="B827" s="1" t="s">
        <v>80</v>
      </c>
      <c r="C827" s="1" t="s">
        <v>22</v>
      </c>
      <c r="D827" s="2">
        <v>42188</v>
      </c>
      <c r="E827" s="1">
        <v>6</v>
      </c>
      <c r="F827" s="1" t="s">
        <v>15</v>
      </c>
      <c r="G827" s="3">
        <v>0.49861111111111112</v>
      </c>
      <c r="H827" s="1" t="s">
        <v>18</v>
      </c>
      <c r="I827" s="1">
        <v>3</v>
      </c>
      <c r="J827" s="1">
        <v>0</v>
      </c>
      <c r="K827" s="1">
        <f t="shared" si="16"/>
        <v>3</v>
      </c>
    </row>
    <row r="828" spans="1:11" x14ac:dyDescent="0.25">
      <c r="A828" s="1" t="s">
        <v>79</v>
      </c>
      <c r="B828" s="1" t="s">
        <v>80</v>
      </c>
      <c r="C828" s="1" t="s">
        <v>22</v>
      </c>
      <c r="D828" s="2">
        <v>42188</v>
      </c>
      <c r="E828" s="1">
        <v>7</v>
      </c>
      <c r="F828" s="1" t="s">
        <v>15</v>
      </c>
      <c r="G828" s="3">
        <v>0.50416666666666665</v>
      </c>
      <c r="H828" s="1">
        <v>0</v>
      </c>
      <c r="I828" s="1">
        <v>0</v>
      </c>
      <c r="J828" s="1">
        <v>0</v>
      </c>
      <c r="K828" s="1">
        <f t="shared" si="16"/>
        <v>0</v>
      </c>
    </row>
    <row r="829" spans="1:11" x14ac:dyDescent="0.25">
      <c r="A829" s="1" t="s">
        <v>79</v>
      </c>
      <c r="B829" s="1" t="s">
        <v>80</v>
      </c>
      <c r="C829" s="1" t="s">
        <v>22</v>
      </c>
      <c r="D829" s="2">
        <v>42188</v>
      </c>
      <c r="E829" s="1">
        <v>8</v>
      </c>
      <c r="F829" s="1" t="s">
        <v>15</v>
      </c>
      <c r="G829" s="3">
        <v>0.51041666666666663</v>
      </c>
      <c r="H829" s="1" t="s">
        <v>18</v>
      </c>
      <c r="I829" s="1">
        <v>1</v>
      </c>
      <c r="J829" s="1">
        <v>0</v>
      </c>
      <c r="K829" s="1">
        <f t="shared" si="16"/>
        <v>1</v>
      </c>
    </row>
    <row r="830" spans="1:11" x14ac:dyDescent="0.25">
      <c r="A830" s="1" t="s">
        <v>79</v>
      </c>
      <c r="B830" s="1" t="s">
        <v>80</v>
      </c>
      <c r="C830" s="1" t="s">
        <v>22</v>
      </c>
      <c r="D830" s="2">
        <v>42188</v>
      </c>
      <c r="E830" s="1">
        <v>9</v>
      </c>
      <c r="F830" s="1" t="s">
        <v>15</v>
      </c>
      <c r="G830" s="3">
        <v>0.51666666666666672</v>
      </c>
      <c r="H830" s="1" t="s">
        <v>18</v>
      </c>
      <c r="I830" s="1">
        <v>2</v>
      </c>
      <c r="J830" s="1">
        <v>0</v>
      </c>
      <c r="K830" s="1">
        <f t="shared" si="16"/>
        <v>2</v>
      </c>
    </row>
    <row r="831" spans="1:11" x14ac:dyDescent="0.25">
      <c r="A831" s="1" t="s">
        <v>79</v>
      </c>
      <c r="B831" s="1" t="s">
        <v>80</v>
      </c>
      <c r="C831" s="1" t="s">
        <v>22</v>
      </c>
      <c r="D831" s="2">
        <v>42188</v>
      </c>
      <c r="E831" s="1">
        <v>10</v>
      </c>
      <c r="F831" s="1" t="s">
        <v>15</v>
      </c>
      <c r="G831" s="3">
        <v>0.52222222222222225</v>
      </c>
      <c r="H831" s="1">
        <v>0</v>
      </c>
      <c r="I831" s="1">
        <v>0</v>
      </c>
      <c r="J831" s="1">
        <v>0</v>
      </c>
      <c r="K831" s="1">
        <f t="shared" si="16"/>
        <v>0</v>
      </c>
    </row>
    <row r="832" spans="1:11" x14ac:dyDescent="0.25">
      <c r="D832" s="2"/>
      <c r="G832" s="3"/>
    </row>
    <row r="833" spans="1:12" x14ac:dyDescent="0.25">
      <c r="A833" s="1" t="s">
        <v>79</v>
      </c>
      <c r="B833" s="1" t="s">
        <v>80</v>
      </c>
      <c r="C833" s="1" t="s">
        <v>22</v>
      </c>
      <c r="D833" s="2">
        <v>42188</v>
      </c>
      <c r="E833" s="1">
        <v>11</v>
      </c>
      <c r="F833" s="1" t="s">
        <v>16</v>
      </c>
      <c r="G833" s="3">
        <v>0.64930555555555558</v>
      </c>
      <c r="H833" s="1">
        <v>0</v>
      </c>
      <c r="I833" s="1">
        <v>0</v>
      </c>
      <c r="J833" s="1">
        <v>0</v>
      </c>
      <c r="K833" s="1">
        <f t="shared" si="16"/>
        <v>0</v>
      </c>
    </row>
    <row r="834" spans="1:12" x14ac:dyDescent="0.25">
      <c r="A834" s="1" t="s">
        <v>79</v>
      </c>
      <c r="B834" s="1" t="s">
        <v>80</v>
      </c>
      <c r="C834" s="1" t="s">
        <v>22</v>
      </c>
      <c r="D834" s="2">
        <v>42188</v>
      </c>
      <c r="E834" s="1">
        <v>12</v>
      </c>
      <c r="F834" s="1" t="s">
        <v>16</v>
      </c>
      <c r="G834" s="3">
        <v>0.65486111111111112</v>
      </c>
      <c r="H834" s="1" t="s">
        <v>18</v>
      </c>
      <c r="I834" s="1">
        <v>1</v>
      </c>
      <c r="J834" s="1">
        <v>0</v>
      </c>
      <c r="K834" s="1">
        <f t="shared" si="16"/>
        <v>1</v>
      </c>
    </row>
    <row r="835" spans="1:12" x14ac:dyDescent="0.25">
      <c r="A835" s="1" t="s">
        <v>79</v>
      </c>
      <c r="B835" s="1" t="s">
        <v>80</v>
      </c>
      <c r="C835" s="1" t="s">
        <v>22</v>
      </c>
      <c r="D835" s="2">
        <v>42188</v>
      </c>
      <c r="E835" s="1">
        <v>13</v>
      </c>
      <c r="F835" s="1" t="s">
        <v>16</v>
      </c>
      <c r="G835" s="3">
        <v>0.66111111111111109</v>
      </c>
      <c r="H835" s="1">
        <v>0</v>
      </c>
      <c r="I835" s="1">
        <v>0</v>
      </c>
      <c r="J835" s="1">
        <v>0</v>
      </c>
      <c r="K835" s="1">
        <f t="shared" si="16"/>
        <v>0</v>
      </c>
    </row>
    <row r="836" spans="1:12" x14ac:dyDescent="0.25">
      <c r="A836" s="1" t="s">
        <v>79</v>
      </c>
      <c r="B836" s="1" t="s">
        <v>80</v>
      </c>
      <c r="C836" s="1" t="s">
        <v>22</v>
      </c>
      <c r="D836" s="2">
        <v>42188</v>
      </c>
      <c r="E836" s="1">
        <v>14</v>
      </c>
      <c r="F836" s="1" t="s">
        <v>16</v>
      </c>
      <c r="G836" s="3">
        <v>0.66736111111111107</v>
      </c>
      <c r="H836" s="1">
        <v>0</v>
      </c>
      <c r="I836" s="1">
        <v>0</v>
      </c>
      <c r="J836" s="1">
        <v>0</v>
      </c>
      <c r="K836" s="1">
        <f t="shared" si="16"/>
        <v>0</v>
      </c>
      <c r="L836" s="1" t="s">
        <v>86</v>
      </c>
    </row>
    <row r="837" spans="1:12" x14ac:dyDescent="0.25">
      <c r="A837" s="1" t="s">
        <v>79</v>
      </c>
      <c r="B837" s="1" t="s">
        <v>80</v>
      </c>
      <c r="C837" s="1" t="s">
        <v>22</v>
      </c>
      <c r="D837" s="2">
        <v>42188</v>
      </c>
      <c r="E837" s="1">
        <v>15</v>
      </c>
      <c r="F837" s="1" t="s">
        <v>16</v>
      </c>
      <c r="G837" s="3">
        <v>0.67291666666666661</v>
      </c>
      <c r="H837" s="1">
        <v>0</v>
      </c>
      <c r="I837" s="1">
        <v>0</v>
      </c>
      <c r="J837" s="1">
        <v>0</v>
      </c>
      <c r="K837" s="1">
        <f t="shared" si="16"/>
        <v>0</v>
      </c>
      <c r="L837" s="1" t="s">
        <v>86</v>
      </c>
    </row>
    <row r="838" spans="1:12" x14ac:dyDescent="0.25">
      <c r="A838" s="1" t="s">
        <v>79</v>
      </c>
      <c r="B838" s="1" t="s">
        <v>80</v>
      </c>
      <c r="C838" s="1" t="s">
        <v>22</v>
      </c>
      <c r="D838" s="2">
        <v>42188</v>
      </c>
      <c r="E838" s="1">
        <v>16</v>
      </c>
      <c r="F838" s="1" t="s">
        <v>16</v>
      </c>
      <c r="G838" s="3">
        <v>0.6791666666666667</v>
      </c>
      <c r="H838" s="1">
        <v>0</v>
      </c>
      <c r="I838" s="1">
        <v>0</v>
      </c>
      <c r="J838" s="1">
        <v>0</v>
      </c>
      <c r="K838" s="1">
        <f t="shared" si="16"/>
        <v>0</v>
      </c>
    </row>
    <row r="839" spans="1:12" x14ac:dyDescent="0.25">
      <c r="A839" s="1" t="s">
        <v>79</v>
      </c>
      <c r="B839" s="1" t="s">
        <v>80</v>
      </c>
      <c r="C839" s="1" t="s">
        <v>22</v>
      </c>
      <c r="D839" s="2">
        <v>42188</v>
      </c>
      <c r="E839" s="1">
        <v>17</v>
      </c>
      <c r="F839" s="1" t="s">
        <v>16</v>
      </c>
      <c r="G839" s="3">
        <v>0.68541666666666667</v>
      </c>
      <c r="H839" s="1">
        <v>0</v>
      </c>
      <c r="I839" s="1">
        <v>0</v>
      </c>
      <c r="J839" s="1">
        <v>0</v>
      </c>
      <c r="K839" s="1">
        <f t="shared" si="16"/>
        <v>0</v>
      </c>
    </row>
    <row r="840" spans="1:12" x14ac:dyDescent="0.25">
      <c r="A840" s="1" t="s">
        <v>79</v>
      </c>
      <c r="B840" s="1" t="s">
        <v>80</v>
      </c>
      <c r="C840" s="1" t="s">
        <v>22</v>
      </c>
      <c r="D840" s="2">
        <v>42188</v>
      </c>
      <c r="E840" s="1">
        <v>18</v>
      </c>
      <c r="F840" s="1" t="s">
        <v>16</v>
      </c>
      <c r="G840" s="3">
        <v>0.69166666666666676</v>
      </c>
      <c r="H840" s="1">
        <v>0</v>
      </c>
      <c r="I840" s="1">
        <v>0</v>
      </c>
      <c r="J840" s="1">
        <v>0</v>
      </c>
      <c r="K840" s="1">
        <f t="shared" si="16"/>
        <v>0</v>
      </c>
    </row>
    <row r="841" spans="1:12" x14ac:dyDescent="0.25">
      <c r="A841" s="1" t="s">
        <v>79</v>
      </c>
      <c r="B841" s="1" t="s">
        <v>80</v>
      </c>
      <c r="C841" s="1" t="s">
        <v>22</v>
      </c>
      <c r="D841" s="2">
        <v>42188</v>
      </c>
      <c r="E841" s="1">
        <v>19</v>
      </c>
      <c r="F841" s="1" t="s">
        <v>16</v>
      </c>
      <c r="G841" s="3">
        <v>0.6972222222222223</v>
      </c>
      <c r="H841" s="1" t="s">
        <v>18</v>
      </c>
      <c r="I841" s="1">
        <v>3</v>
      </c>
      <c r="J841" s="1">
        <v>0</v>
      </c>
      <c r="K841" s="1">
        <f t="shared" si="16"/>
        <v>3</v>
      </c>
    </row>
    <row r="842" spans="1:12" x14ac:dyDescent="0.25">
      <c r="A842" s="1" t="s">
        <v>79</v>
      </c>
      <c r="B842" s="1" t="s">
        <v>80</v>
      </c>
      <c r="C842" s="1" t="s">
        <v>22</v>
      </c>
      <c r="D842" s="2">
        <v>42188</v>
      </c>
      <c r="E842" s="1">
        <v>20</v>
      </c>
      <c r="F842" s="1" t="s">
        <v>16</v>
      </c>
      <c r="G842" s="3">
        <v>0.70347222222222217</v>
      </c>
      <c r="H842" s="1">
        <v>0</v>
      </c>
      <c r="I842" s="1">
        <v>0</v>
      </c>
      <c r="J842" s="1">
        <v>0</v>
      </c>
      <c r="K842" s="1">
        <f t="shared" si="16"/>
        <v>0</v>
      </c>
    </row>
    <row r="843" spans="1:12" x14ac:dyDescent="0.25">
      <c r="D843" s="2"/>
      <c r="G843" s="3"/>
    </row>
    <row r="844" spans="1:12" x14ac:dyDescent="0.25">
      <c r="A844" s="1" t="s">
        <v>79</v>
      </c>
      <c r="B844" s="1" t="s">
        <v>87</v>
      </c>
      <c r="C844" s="1" t="s">
        <v>9</v>
      </c>
      <c r="D844" s="2">
        <v>42179</v>
      </c>
      <c r="E844" s="1">
        <v>1</v>
      </c>
      <c r="F844" s="1" t="s">
        <v>15</v>
      </c>
      <c r="G844" s="3">
        <v>0.65208333333333335</v>
      </c>
      <c r="H844" s="1">
        <v>0</v>
      </c>
      <c r="I844" s="1">
        <v>0</v>
      </c>
      <c r="J844" s="1">
        <v>0</v>
      </c>
      <c r="K844" s="1">
        <f t="shared" si="16"/>
        <v>0</v>
      </c>
    </row>
    <row r="845" spans="1:12" x14ac:dyDescent="0.25">
      <c r="A845" s="1" t="s">
        <v>79</v>
      </c>
      <c r="B845" s="1" t="s">
        <v>87</v>
      </c>
      <c r="C845" s="1" t="s">
        <v>9</v>
      </c>
      <c r="D845" s="2">
        <v>42179</v>
      </c>
      <c r="E845" s="1">
        <v>2</v>
      </c>
      <c r="F845" s="1" t="s">
        <v>15</v>
      </c>
      <c r="G845" s="3">
        <v>0.65763888888888888</v>
      </c>
      <c r="H845" s="1">
        <v>0</v>
      </c>
      <c r="I845" s="1">
        <v>0</v>
      </c>
      <c r="J845" s="1">
        <v>0</v>
      </c>
      <c r="K845" s="1">
        <f t="shared" si="16"/>
        <v>0</v>
      </c>
    </row>
    <row r="846" spans="1:12" x14ac:dyDescent="0.25">
      <c r="A846" s="1" t="s">
        <v>79</v>
      </c>
      <c r="B846" s="1" t="s">
        <v>87</v>
      </c>
      <c r="C846" s="1" t="s">
        <v>9</v>
      </c>
      <c r="D846" s="2">
        <v>42179</v>
      </c>
      <c r="E846" s="1">
        <v>3</v>
      </c>
      <c r="F846" s="1" t="s">
        <v>15</v>
      </c>
      <c r="G846" s="3">
        <v>0.66388888888888886</v>
      </c>
      <c r="H846" s="1" t="s">
        <v>82</v>
      </c>
      <c r="I846" s="1">
        <v>1</v>
      </c>
      <c r="J846" s="1">
        <v>0</v>
      </c>
      <c r="K846" s="1">
        <f t="shared" si="16"/>
        <v>1</v>
      </c>
    </row>
    <row r="847" spans="1:12" x14ac:dyDescent="0.25">
      <c r="A847" s="1" t="s">
        <v>79</v>
      </c>
      <c r="B847" s="1" t="s">
        <v>87</v>
      </c>
      <c r="C847" s="1" t="s">
        <v>9</v>
      </c>
      <c r="D847" s="2">
        <v>42179</v>
      </c>
      <c r="E847" s="1">
        <v>4</v>
      </c>
      <c r="F847" s="1" t="s">
        <v>15</v>
      </c>
      <c r="G847" s="3">
        <v>0.67013888888888884</v>
      </c>
      <c r="H847" s="1">
        <v>0</v>
      </c>
      <c r="I847" s="1">
        <v>0</v>
      </c>
      <c r="J847" s="1">
        <v>0</v>
      </c>
      <c r="K847" s="1">
        <f t="shared" si="16"/>
        <v>0</v>
      </c>
    </row>
    <row r="848" spans="1:12" x14ac:dyDescent="0.25">
      <c r="A848" s="1" t="s">
        <v>79</v>
      </c>
      <c r="B848" s="1" t="s">
        <v>87</v>
      </c>
      <c r="C848" s="1" t="s">
        <v>9</v>
      </c>
      <c r="D848" s="2">
        <v>42179</v>
      </c>
      <c r="E848" s="1">
        <v>5</v>
      </c>
      <c r="F848" s="1" t="s">
        <v>15</v>
      </c>
      <c r="G848" s="3">
        <v>0.67638888888888893</v>
      </c>
      <c r="H848" s="1">
        <v>0</v>
      </c>
      <c r="I848" s="1">
        <v>0</v>
      </c>
      <c r="J848" s="1">
        <v>0</v>
      </c>
      <c r="K848" s="1">
        <f t="shared" ref="K848:K881" si="17">I848-J848</f>
        <v>0</v>
      </c>
    </row>
    <row r="849" spans="1:11" x14ac:dyDescent="0.25">
      <c r="A849" s="1" t="s">
        <v>79</v>
      </c>
      <c r="B849" s="1" t="s">
        <v>87</v>
      </c>
      <c r="C849" s="1" t="s">
        <v>9</v>
      </c>
      <c r="D849" s="2">
        <v>42179</v>
      </c>
      <c r="E849" s="1">
        <v>6</v>
      </c>
      <c r="F849" s="1" t="s">
        <v>15</v>
      </c>
      <c r="G849" s="3">
        <v>0.68194444444444446</v>
      </c>
      <c r="H849" s="1" t="s">
        <v>18</v>
      </c>
      <c r="I849" s="1">
        <v>1</v>
      </c>
      <c r="J849" s="1">
        <v>0</v>
      </c>
      <c r="K849" s="1">
        <f t="shared" si="17"/>
        <v>1</v>
      </c>
    </row>
    <row r="850" spans="1:11" x14ac:dyDescent="0.25">
      <c r="A850" s="1" t="s">
        <v>79</v>
      </c>
      <c r="B850" s="1" t="s">
        <v>87</v>
      </c>
      <c r="C850" s="1" t="s">
        <v>9</v>
      </c>
      <c r="D850" s="2">
        <v>42179</v>
      </c>
      <c r="E850" s="1">
        <v>7</v>
      </c>
      <c r="F850" s="1" t="s">
        <v>15</v>
      </c>
      <c r="G850" s="3">
        <v>0.68819444444444444</v>
      </c>
      <c r="H850" s="1">
        <v>0</v>
      </c>
      <c r="I850" s="1">
        <v>0</v>
      </c>
      <c r="J850" s="1">
        <v>0</v>
      </c>
      <c r="K850" s="1">
        <f t="shared" si="17"/>
        <v>0</v>
      </c>
    </row>
    <row r="851" spans="1:11" x14ac:dyDescent="0.25">
      <c r="A851" s="1" t="s">
        <v>79</v>
      </c>
      <c r="B851" s="1" t="s">
        <v>87</v>
      </c>
      <c r="C851" s="1" t="s">
        <v>9</v>
      </c>
      <c r="D851" s="2">
        <v>42179</v>
      </c>
      <c r="E851" s="1">
        <v>8</v>
      </c>
      <c r="F851" s="1" t="s">
        <v>15</v>
      </c>
      <c r="G851" s="3">
        <v>0.69444444444444453</v>
      </c>
      <c r="H851" s="1">
        <v>0</v>
      </c>
      <c r="I851" s="1">
        <v>0</v>
      </c>
      <c r="J851" s="1">
        <v>0</v>
      </c>
      <c r="K851" s="1">
        <f t="shared" si="17"/>
        <v>0</v>
      </c>
    </row>
    <row r="852" spans="1:11" x14ac:dyDescent="0.25">
      <c r="A852" s="1" t="s">
        <v>79</v>
      </c>
      <c r="B852" s="1" t="s">
        <v>87</v>
      </c>
      <c r="C852" s="1" t="s">
        <v>9</v>
      </c>
      <c r="D852" s="2">
        <v>42179</v>
      </c>
      <c r="E852" s="1">
        <v>9</v>
      </c>
      <c r="F852" s="1" t="s">
        <v>15</v>
      </c>
      <c r="G852" s="3">
        <v>0.70000000000000007</v>
      </c>
      <c r="H852" s="1">
        <v>0</v>
      </c>
      <c r="I852" s="1">
        <v>0</v>
      </c>
      <c r="J852" s="1">
        <v>0</v>
      </c>
      <c r="K852" s="1">
        <f t="shared" si="17"/>
        <v>0</v>
      </c>
    </row>
    <row r="853" spans="1:11" x14ac:dyDescent="0.25">
      <c r="A853" s="1" t="s">
        <v>79</v>
      </c>
      <c r="B853" s="1" t="s">
        <v>87</v>
      </c>
      <c r="C853" s="1" t="s">
        <v>9</v>
      </c>
      <c r="D853" s="2">
        <v>42179</v>
      </c>
      <c r="E853" s="1">
        <v>10</v>
      </c>
      <c r="F853" s="1" t="s">
        <v>15</v>
      </c>
      <c r="G853" s="3">
        <v>0.70624999999999993</v>
      </c>
      <c r="H853" s="1">
        <v>0</v>
      </c>
      <c r="I853" s="1">
        <v>0</v>
      </c>
      <c r="J853" s="1">
        <v>0</v>
      </c>
      <c r="K853" s="1">
        <f t="shared" si="17"/>
        <v>0</v>
      </c>
    </row>
    <row r="854" spans="1:11" x14ac:dyDescent="0.25">
      <c r="D854" s="2"/>
      <c r="G854" s="3"/>
    </row>
    <row r="855" spans="1:11" x14ac:dyDescent="0.25">
      <c r="A855" s="1" t="s">
        <v>79</v>
      </c>
      <c r="B855" s="1" t="s">
        <v>87</v>
      </c>
      <c r="C855" s="1" t="s">
        <v>9</v>
      </c>
      <c r="D855" s="2">
        <v>42179</v>
      </c>
      <c r="E855" s="1">
        <v>11</v>
      </c>
      <c r="F855" s="1" t="s">
        <v>16</v>
      </c>
      <c r="G855" s="3">
        <v>0.7909722222222223</v>
      </c>
      <c r="H855" s="1">
        <v>0</v>
      </c>
      <c r="I855" s="1">
        <v>0</v>
      </c>
      <c r="J855" s="1">
        <v>0</v>
      </c>
      <c r="K855" s="1">
        <f t="shared" si="17"/>
        <v>0</v>
      </c>
    </row>
    <row r="856" spans="1:11" x14ac:dyDescent="0.25">
      <c r="A856" s="1" t="s">
        <v>79</v>
      </c>
      <c r="B856" s="1" t="s">
        <v>87</v>
      </c>
      <c r="C856" s="1" t="s">
        <v>9</v>
      </c>
      <c r="D856" s="2">
        <v>42179</v>
      </c>
      <c r="E856" s="1">
        <v>12</v>
      </c>
      <c r="F856" s="1" t="s">
        <v>16</v>
      </c>
      <c r="G856" s="3">
        <v>0.79652777777777783</v>
      </c>
      <c r="H856" s="1">
        <v>0</v>
      </c>
      <c r="I856" s="1">
        <v>0</v>
      </c>
      <c r="J856" s="1">
        <v>0</v>
      </c>
      <c r="K856" s="1">
        <f t="shared" si="17"/>
        <v>0</v>
      </c>
    </row>
    <row r="857" spans="1:11" x14ac:dyDescent="0.25">
      <c r="A857" s="1" t="s">
        <v>79</v>
      </c>
      <c r="B857" s="1" t="s">
        <v>87</v>
      </c>
      <c r="C857" s="1" t="s">
        <v>9</v>
      </c>
      <c r="D857" s="2">
        <v>42179</v>
      </c>
      <c r="E857" s="1">
        <v>13</v>
      </c>
      <c r="F857" s="1" t="s">
        <v>16</v>
      </c>
      <c r="G857" s="3">
        <v>0.8027777777777777</v>
      </c>
      <c r="H857" s="1">
        <v>0</v>
      </c>
      <c r="I857" s="1">
        <v>0</v>
      </c>
      <c r="J857" s="1">
        <v>0</v>
      </c>
      <c r="K857" s="1">
        <f t="shared" si="17"/>
        <v>0</v>
      </c>
    </row>
    <row r="858" spans="1:11" x14ac:dyDescent="0.25">
      <c r="A858" s="1" t="s">
        <v>79</v>
      </c>
      <c r="B858" s="1" t="s">
        <v>87</v>
      </c>
      <c r="C858" s="1" t="s">
        <v>9</v>
      </c>
      <c r="D858" s="2">
        <v>42179</v>
      </c>
      <c r="E858" s="1">
        <v>14</v>
      </c>
      <c r="F858" s="1" t="s">
        <v>16</v>
      </c>
      <c r="G858" s="3">
        <v>0.80902777777777779</v>
      </c>
      <c r="H858" s="1">
        <v>0</v>
      </c>
      <c r="I858" s="1">
        <v>0</v>
      </c>
      <c r="J858" s="1">
        <v>0</v>
      </c>
      <c r="K858" s="1">
        <f t="shared" si="17"/>
        <v>0</v>
      </c>
    </row>
    <row r="859" spans="1:11" x14ac:dyDescent="0.25">
      <c r="A859" s="1" t="s">
        <v>79</v>
      </c>
      <c r="B859" s="1" t="s">
        <v>87</v>
      </c>
      <c r="C859" s="1" t="s">
        <v>9</v>
      </c>
      <c r="D859" s="2">
        <v>42179</v>
      </c>
      <c r="E859" s="1">
        <v>15</v>
      </c>
      <c r="F859" s="1" t="s">
        <v>16</v>
      </c>
      <c r="G859" s="3">
        <v>0.81458333333333333</v>
      </c>
      <c r="H859" s="1">
        <v>0</v>
      </c>
      <c r="I859" s="1">
        <v>0</v>
      </c>
      <c r="J859" s="1">
        <v>0</v>
      </c>
      <c r="K859" s="1">
        <f t="shared" si="17"/>
        <v>0</v>
      </c>
    </row>
    <row r="860" spans="1:11" x14ac:dyDescent="0.25">
      <c r="A860" s="1" t="s">
        <v>79</v>
      </c>
      <c r="B860" s="1" t="s">
        <v>87</v>
      </c>
      <c r="C860" s="1" t="s">
        <v>9</v>
      </c>
      <c r="D860" s="2">
        <v>42179</v>
      </c>
      <c r="E860" s="1">
        <v>16</v>
      </c>
      <c r="F860" s="1" t="s">
        <v>16</v>
      </c>
      <c r="G860" s="3">
        <v>0.8208333333333333</v>
      </c>
      <c r="H860" s="1" t="s">
        <v>82</v>
      </c>
      <c r="I860" s="1">
        <v>1</v>
      </c>
      <c r="J860" s="1">
        <v>1</v>
      </c>
      <c r="K860" s="1">
        <f t="shared" si="17"/>
        <v>0</v>
      </c>
    </row>
    <row r="861" spans="1:11" x14ac:dyDescent="0.25">
      <c r="A861" s="1" t="s">
        <v>79</v>
      </c>
      <c r="B861" s="1" t="s">
        <v>87</v>
      </c>
      <c r="C861" s="1" t="s">
        <v>9</v>
      </c>
      <c r="D861" s="2">
        <v>42179</v>
      </c>
      <c r="E861" s="1">
        <v>17</v>
      </c>
      <c r="F861" s="1" t="s">
        <v>16</v>
      </c>
      <c r="G861" s="3">
        <v>0.82708333333333339</v>
      </c>
      <c r="H861" s="1">
        <v>0</v>
      </c>
      <c r="I861" s="1">
        <v>0</v>
      </c>
      <c r="J861" s="1">
        <v>0</v>
      </c>
      <c r="K861" s="1">
        <f t="shared" si="17"/>
        <v>0</v>
      </c>
    </row>
    <row r="862" spans="1:11" x14ac:dyDescent="0.25">
      <c r="A862" s="1" t="s">
        <v>79</v>
      </c>
      <c r="B862" s="1" t="s">
        <v>87</v>
      </c>
      <c r="C862" s="1" t="s">
        <v>9</v>
      </c>
      <c r="D862" s="2">
        <v>42179</v>
      </c>
      <c r="E862" s="1">
        <v>18</v>
      </c>
      <c r="F862" s="1" t="s">
        <v>16</v>
      </c>
      <c r="G862" s="3">
        <v>0.83263888888888893</v>
      </c>
      <c r="H862" s="1" t="s">
        <v>82</v>
      </c>
      <c r="I862" s="1">
        <v>1</v>
      </c>
      <c r="J862" s="1">
        <v>0</v>
      </c>
      <c r="K862" s="1">
        <f t="shared" si="17"/>
        <v>1</v>
      </c>
    </row>
    <row r="863" spans="1:11" x14ac:dyDescent="0.25">
      <c r="A863" s="1" t="s">
        <v>79</v>
      </c>
      <c r="B863" s="1" t="s">
        <v>87</v>
      </c>
      <c r="C863" s="1" t="s">
        <v>9</v>
      </c>
      <c r="D863" s="2">
        <v>42179</v>
      </c>
      <c r="E863" s="1">
        <v>19</v>
      </c>
      <c r="F863" s="1" t="s">
        <v>16</v>
      </c>
      <c r="G863" s="3">
        <v>0.83888888888888891</v>
      </c>
      <c r="H863" s="1">
        <v>0</v>
      </c>
      <c r="I863" s="1">
        <v>0</v>
      </c>
      <c r="J863" s="1">
        <v>0</v>
      </c>
      <c r="K863" s="1">
        <f t="shared" si="17"/>
        <v>0</v>
      </c>
    </row>
    <row r="864" spans="1:11" x14ac:dyDescent="0.25">
      <c r="A864" s="1" t="s">
        <v>79</v>
      </c>
      <c r="B864" s="1" t="s">
        <v>87</v>
      </c>
      <c r="C864" s="1" t="s">
        <v>9</v>
      </c>
      <c r="D864" s="2">
        <v>42179</v>
      </c>
      <c r="E864" s="1">
        <v>20</v>
      </c>
      <c r="F864" s="1" t="s">
        <v>16</v>
      </c>
      <c r="G864" s="3">
        <v>0.84513888888888899</v>
      </c>
      <c r="H864" s="1">
        <v>0</v>
      </c>
      <c r="I864" s="1">
        <v>0</v>
      </c>
      <c r="J864" s="1">
        <v>0</v>
      </c>
      <c r="K864" s="1">
        <f t="shared" si="17"/>
        <v>0</v>
      </c>
    </row>
    <row r="865" spans="1:12" x14ac:dyDescent="0.25">
      <c r="D865" s="2"/>
      <c r="G865" s="3"/>
    </row>
    <row r="866" spans="1:12" x14ac:dyDescent="0.25">
      <c r="A866" s="1" t="s">
        <v>79</v>
      </c>
      <c r="B866" s="1" t="s">
        <v>87</v>
      </c>
      <c r="C866" s="1" t="s">
        <v>17</v>
      </c>
      <c r="D866" s="2">
        <v>42179</v>
      </c>
      <c r="E866" s="1">
        <v>1</v>
      </c>
      <c r="F866" s="1" t="s">
        <v>15</v>
      </c>
      <c r="G866" s="3">
        <v>0.61041666666666672</v>
      </c>
      <c r="H866" s="1">
        <v>0</v>
      </c>
      <c r="I866" s="1">
        <v>0</v>
      </c>
      <c r="J866" s="1">
        <v>0</v>
      </c>
      <c r="K866" s="1">
        <f t="shared" si="17"/>
        <v>0</v>
      </c>
    </row>
    <row r="867" spans="1:12" x14ac:dyDescent="0.25">
      <c r="A867" s="1" t="s">
        <v>79</v>
      </c>
      <c r="B867" s="1" t="s">
        <v>87</v>
      </c>
      <c r="C867" s="1" t="s">
        <v>17</v>
      </c>
      <c r="D867" s="2">
        <v>42179</v>
      </c>
      <c r="E867" s="1">
        <v>2</v>
      </c>
      <c r="F867" s="1" t="s">
        <v>15</v>
      </c>
      <c r="G867" s="3">
        <v>0.61736111111111114</v>
      </c>
      <c r="H867" s="1">
        <v>0</v>
      </c>
      <c r="I867" s="1">
        <v>0</v>
      </c>
      <c r="J867" s="1">
        <v>0</v>
      </c>
      <c r="K867" s="1">
        <f t="shared" si="17"/>
        <v>0</v>
      </c>
    </row>
    <row r="868" spans="1:12" x14ac:dyDescent="0.25">
      <c r="A868" s="1" t="s">
        <v>79</v>
      </c>
      <c r="B868" s="1" t="s">
        <v>87</v>
      </c>
      <c r="C868" s="1" t="s">
        <v>17</v>
      </c>
      <c r="D868" s="2">
        <v>42179</v>
      </c>
      <c r="E868" s="1">
        <v>3</v>
      </c>
      <c r="F868" s="1" t="s">
        <v>15</v>
      </c>
      <c r="G868" s="3">
        <v>0.62430555555555556</v>
      </c>
      <c r="H868" s="1">
        <v>0</v>
      </c>
      <c r="I868" s="1">
        <v>0</v>
      </c>
      <c r="J868" s="1">
        <v>0</v>
      </c>
      <c r="K868" s="1">
        <f t="shared" si="17"/>
        <v>0</v>
      </c>
    </row>
    <row r="869" spans="1:12" x14ac:dyDescent="0.25">
      <c r="A869" s="1" t="s">
        <v>79</v>
      </c>
      <c r="B869" s="1" t="s">
        <v>87</v>
      </c>
      <c r="C869" s="1" t="s">
        <v>17</v>
      </c>
      <c r="D869" s="2">
        <v>42179</v>
      </c>
      <c r="E869" s="1">
        <v>4</v>
      </c>
      <c r="F869" s="1" t="s">
        <v>15</v>
      </c>
      <c r="G869" s="3">
        <v>0.63124999999999998</v>
      </c>
      <c r="H869" s="1">
        <v>0</v>
      </c>
      <c r="I869" s="1">
        <v>0</v>
      </c>
      <c r="J869" s="1">
        <v>0</v>
      </c>
      <c r="K869" s="1">
        <f t="shared" si="17"/>
        <v>0</v>
      </c>
    </row>
    <row r="870" spans="1:12" x14ac:dyDescent="0.25">
      <c r="A870" s="1" t="s">
        <v>79</v>
      </c>
      <c r="B870" s="1" t="s">
        <v>87</v>
      </c>
      <c r="C870" s="1" t="s">
        <v>17</v>
      </c>
      <c r="D870" s="2">
        <v>42179</v>
      </c>
      <c r="E870" s="1">
        <v>5</v>
      </c>
      <c r="F870" s="1" t="s">
        <v>15</v>
      </c>
      <c r="G870" s="3">
        <v>0.63888888888888895</v>
      </c>
      <c r="H870" s="1" t="s">
        <v>82</v>
      </c>
      <c r="I870" s="1">
        <v>2</v>
      </c>
      <c r="J870" s="1">
        <v>0</v>
      </c>
      <c r="K870" s="1">
        <f t="shared" si="17"/>
        <v>2</v>
      </c>
    </row>
    <row r="871" spans="1:12" x14ac:dyDescent="0.25">
      <c r="A871" s="1" t="s">
        <v>79</v>
      </c>
      <c r="B871" s="1" t="s">
        <v>87</v>
      </c>
      <c r="C871" s="1" t="s">
        <v>17</v>
      </c>
      <c r="D871" s="2">
        <v>42179</v>
      </c>
      <c r="E871" s="1">
        <v>5</v>
      </c>
      <c r="F871" s="1" t="s">
        <v>15</v>
      </c>
      <c r="G871" s="3">
        <v>0.63888888888888895</v>
      </c>
      <c r="H871" s="1" t="s">
        <v>18</v>
      </c>
      <c r="I871" s="1">
        <v>19</v>
      </c>
      <c r="J871" s="1">
        <v>0</v>
      </c>
      <c r="K871" s="1">
        <f t="shared" si="17"/>
        <v>19</v>
      </c>
    </row>
    <row r="872" spans="1:12" x14ac:dyDescent="0.25">
      <c r="A872" s="1" t="s">
        <v>79</v>
      </c>
      <c r="B872" s="1" t="s">
        <v>87</v>
      </c>
      <c r="C872" s="1" t="s">
        <v>17</v>
      </c>
      <c r="D872" s="2">
        <v>42179</v>
      </c>
      <c r="E872" s="1">
        <v>5</v>
      </c>
      <c r="F872" s="1" t="s">
        <v>15</v>
      </c>
      <c r="G872" s="3">
        <v>0.63888888888888895</v>
      </c>
      <c r="H872" s="1" t="s">
        <v>11</v>
      </c>
      <c r="I872" s="1">
        <v>1</v>
      </c>
      <c r="J872" s="1">
        <v>1</v>
      </c>
      <c r="K872" s="1">
        <f t="shared" si="17"/>
        <v>0</v>
      </c>
    </row>
    <row r="873" spans="1:12" x14ac:dyDescent="0.25">
      <c r="A873" s="1" t="s">
        <v>79</v>
      </c>
      <c r="B873" s="1" t="s">
        <v>87</v>
      </c>
      <c r="C873" s="1" t="s">
        <v>17</v>
      </c>
      <c r="D873" s="2">
        <v>42179</v>
      </c>
      <c r="E873" s="1">
        <v>6</v>
      </c>
      <c r="F873" s="1" t="s">
        <v>15</v>
      </c>
      <c r="G873" s="3">
        <v>0.64583333333333337</v>
      </c>
      <c r="H873" s="1" t="s">
        <v>11</v>
      </c>
      <c r="I873" s="1">
        <v>1</v>
      </c>
      <c r="J873" s="1">
        <v>0</v>
      </c>
      <c r="K873" s="1">
        <f t="shared" si="17"/>
        <v>1</v>
      </c>
    </row>
    <row r="874" spans="1:12" x14ac:dyDescent="0.25">
      <c r="A874" s="1" t="s">
        <v>79</v>
      </c>
      <c r="B874" s="1" t="s">
        <v>87</v>
      </c>
      <c r="C874" s="1" t="s">
        <v>17</v>
      </c>
      <c r="D874" s="2">
        <v>42179</v>
      </c>
      <c r="E874" s="1">
        <v>7</v>
      </c>
      <c r="F874" s="1" t="s">
        <v>15</v>
      </c>
      <c r="G874" s="3">
        <v>0.65277777777777779</v>
      </c>
      <c r="H874" s="1" t="s">
        <v>76</v>
      </c>
      <c r="I874" s="1">
        <v>5</v>
      </c>
      <c r="J874" s="1">
        <v>0</v>
      </c>
      <c r="K874" s="1">
        <f t="shared" si="17"/>
        <v>5</v>
      </c>
    </row>
    <row r="875" spans="1:12" x14ac:dyDescent="0.25">
      <c r="A875" s="1" t="s">
        <v>79</v>
      </c>
      <c r="B875" s="1" t="s">
        <v>87</v>
      </c>
      <c r="C875" s="1" t="s">
        <v>17</v>
      </c>
      <c r="D875" s="2">
        <v>42179</v>
      </c>
      <c r="E875" s="1">
        <v>7</v>
      </c>
      <c r="F875" s="1" t="s">
        <v>15</v>
      </c>
      <c r="G875" s="3">
        <v>0.65277777777777779</v>
      </c>
      <c r="H875" s="1" t="s">
        <v>39</v>
      </c>
      <c r="I875" s="1">
        <v>1</v>
      </c>
      <c r="J875" s="1">
        <v>0</v>
      </c>
      <c r="K875" s="1">
        <f t="shared" si="17"/>
        <v>1</v>
      </c>
      <c r="L875" s="1" t="s">
        <v>88</v>
      </c>
    </row>
    <row r="876" spans="1:12" x14ac:dyDescent="0.25">
      <c r="A876" s="1" t="s">
        <v>79</v>
      </c>
      <c r="B876" s="1" t="s">
        <v>87</v>
      </c>
      <c r="C876" s="1" t="s">
        <v>17</v>
      </c>
      <c r="D876" s="2">
        <v>42179</v>
      </c>
      <c r="E876" s="1">
        <v>8</v>
      </c>
      <c r="F876" s="1" t="s">
        <v>15</v>
      </c>
      <c r="G876" s="3">
        <v>0.65972222222222221</v>
      </c>
      <c r="H876" s="1">
        <v>0</v>
      </c>
      <c r="I876" s="1">
        <v>0</v>
      </c>
      <c r="J876" s="1">
        <v>0</v>
      </c>
      <c r="K876" s="1">
        <f t="shared" si="17"/>
        <v>0</v>
      </c>
    </row>
    <row r="877" spans="1:12" x14ac:dyDescent="0.25">
      <c r="A877" s="1" t="s">
        <v>79</v>
      </c>
      <c r="B877" s="1" t="s">
        <v>87</v>
      </c>
      <c r="C877" s="1" t="s">
        <v>17</v>
      </c>
      <c r="D877" s="2">
        <v>42179</v>
      </c>
      <c r="E877" s="1">
        <v>9</v>
      </c>
      <c r="F877" s="1" t="s">
        <v>15</v>
      </c>
      <c r="G877" s="3">
        <v>0.66736111111111107</v>
      </c>
      <c r="H877" s="1" t="s">
        <v>18</v>
      </c>
      <c r="I877" s="1">
        <v>2</v>
      </c>
      <c r="J877" s="1">
        <v>0</v>
      </c>
      <c r="K877" s="1">
        <f t="shared" si="17"/>
        <v>2</v>
      </c>
    </row>
    <row r="878" spans="1:12" x14ac:dyDescent="0.25">
      <c r="A878" s="1" t="s">
        <v>79</v>
      </c>
      <c r="B878" s="1" t="s">
        <v>87</v>
      </c>
      <c r="C878" s="1" t="s">
        <v>17</v>
      </c>
      <c r="D878" s="2">
        <v>42179</v>
      </c>
      <c r="E878" s="1">
        <v>9</v>
      </c>
      <c r="F878" s="1" t="s">
        <v>15</v>
      </c>
      <c r="G878" s="3">
        <v>0.66736111111111107</v>
      </c>
      <c r="H878" s="1" t="s">
        <v>11</v>
      </c>
      <c r="I878" s="1">
        <v>2</v>
      </c>
      <c r="J878" s="1">
        <v>0</v>
      </c>
      <c r="K878" s="1">
        <f t="shared" si="17"/>
        <v>2</v>
      </c>
    </row>
    <row r="879" spans="1:12" x14ac:dyDescent="0.25">
      <c r="A879" s="1" t="s">
        <v>79</v>
      </c>
      <c r="B879" s="1" t="s">
        <v>87</v>
      </c>
      <c r="C879" s="1" t="s">
        <v>17</v>
      </c>
      <c r="D879" s="2">
        <v>42179</v>
      </c>
      <c r="E879" s="1">
        <v>9</v>
      </c>
      <c r="F879" s="1" t="s">
        <v>15</v>
      </c>
      <c r="G879" s="3">
        <v>0.66736111111111107</v>
      </c>
      <c r="H879" s="1" t="s">
        <v>39</v>
      </c>
      <c r="I879" s="1">
        <v>1</v>
      </c>
      <c r="J879" s="1">
        <v>0</v>
      </c>
      <c r="K879" s="1">
        <f t="shared" si="17"/>
        <v>1</v>
      </c>
    </row>
    <row r="880" spans="1:12" x14ac:dyDescent="0.25">
      <c r="A880" s="1" t="s">
        <v>79</v>
      </c>
      <c r="B880" s="1" t="s">
        <v>87</v>
      </c>
      <c r="C880" s="1" t="s">
        <v>17</v>
      </c>
      <c r="D880" s="2">
        <v>42179</v>
      </c>
      <c r="E880" s="1">
        <v>10</v>
      </c>
      <c r="F880" s="1" t="s">
        <v>15</v>
      </c>
      <c r="G880" s="3">
        <v>0.6743055555555556</v>
      </c>
      <c r="H880" s="1" t="s">
        <v>39</v>
      </c>
      <c r="I880" s="1">
        <v>2</v>
      </c>
      <c r="J880" s="1">
        <v>0</v>
      </c>
      <c r="K880" s="1">
        <f t="shared" si="17"/>
        <v>2</v>
      </c>
    </row>
    <row r="881" spans="1:11" x14ac:dyDescent="0.25">
      <c r="A881" s="1" t="s">
        <v>79</v>
      </c>
      <c r="B881" s="1" t="s">
        <v>87</v>
      </c>
      <c r="C881" s="1" t="s">
        <v>17</v>
      </c>
      <c r="D881" s="2">
        <v>42179</v>
      </c>
      <c r="E881" s="1">
        <v>10</v>
      </c>
      <c r="F881" s="1" t="s">
        <v>15</v>
      </c>
      <c r="G881" s="3">
        <v>0.6743055555555556</v>
      </c>
      <c r="H881" s="1" t="s">
        <v>11</v>
      </c>
      <c r="I881" s="1">
        <v>1</v>
      </c>
      <c r="J881" s="1">
        <v>0</v>
      </c>
      <c r="K881" s="1">
        <f t="shared" si="17"/>
        <v>1</v>
      </c>
    </row>
    <row r="882" spans="1:11" x14ac:dyDescent="0.25">
      <c r="D882" s="2"/>
      <c r="G882" s="3"/>
    </row>
    <row r="883" spans="1:11" x14ac:dyDescent="0.25">
      <c r="A883" s="1" t="s">
        <v>79</v>
      </c>
      <c r="B883" s="1" t="s">
        <v>87</v>
      </c>
      <c r="C883" s="1" t="s">
        <v>17</v>
      </c>
      <c r="D883" s="2">
        <v>42179</v>
      </c>
      <c r="E883" s="1">
        <v>11</v>
      </c>
      <c r="F883" s="1" t="s">
        <v>16</v>
      </c>
      <c r="G883" s="3">
        <v>0.80208333333333337</v>
      </c>
      <c r="H883" s="1" t="s">
        <v>82</v>
      </c>
      <c r="I883" s="1">
        <v>1</v>
      </c>
      <c r="J883" s="1">
        <v>0</v>
      </c>
      <c r="K883" s="1">
        <f t="shared" ref="K883:K925" si="18">I883-J883</f>
        <v>1</v>
      </c>
    </row>
    <row r="884" spans="1:11" x14ac:dyDescent="0.25">
      <c r="A884" s="1" t="s">
        <v>79</v>
      </c>
      <c r="B884" s="1" t="s">
        <v>87</v>
      </c>
      <c r="C884" s="1" t="s">
        <v>17</v>
      </c>
      <c r="D884" s="2">
        <v>42179</v>
      </c>
      <c r="E884" s="1">
        <v>11</v>
      </c>
      <c r="F884" s="1" t="s">
        <v>16</v>
      </c>
      <c r="G884" s="3">
        <v>0.80208333333333337</v>
      </c>
      <c r="H884" s="1" t="s">
        <v>18</v>
      </c>
      <c r="I884" s="1">
        <v>1</v>
      </c>
      <c r="J884" s="1">
        <v>0</v>
      </c>
      <c r="K884" s="1">
        <f t="shared" si="18"/>
        <v>1</v>
      </c>
    </row>
    <row r="885" spans="1:11" x14ac:dyDescent="0.25">
      <c r="A885" s="1" t="s">
        <v>79</v>
      </c>
      <c r="B885" s="1" t="s">
        <v>87</v>
      </c>
      <c r="C885" s="1" t="s">
        <v>17</v>
      </c>
      <c r="D885" s="2">
        <v>42179</v>
      </c>
      <c r="E885" s="1">
        <v>12</v>
      </c>
      <c r="F885" s="1" t="s">
        <v>16</v>
      </c>
      <c r="G885" s="3">
        <v>0.80972222222222223</v>
      </c>
      <c r="H885" s="1" t="s">
        <v>11</v>
      </c>
      <c r="I885" s="1">
        <v>1</v>
      </c>
      <c r="J885" s="1">
        <v>0</v>
      </c>
      <c r="K885" s="1">
        <f t="shared" si="18"/>
        <v>1</v>
      </c>
    </row>
    <row r="886" spans="1:11" x14ac:dyDescent="0.25">
      <c r="A886" s="1" t="s">
        <v>79</v>
      </c>
      <c r="B886" s="1" t="s">
        <v>87</v>
      </c>
      <c r="C886" s="1" t="s">
        <v>17</v>
      </c>
      <c r="D886" s="2">
        <v>42179</v>
      </c>
      <c r="E886" s="1">
        <v>13</v>
      </c>
      <c r="F886" s="1" t="s">
        <v>16</v>
      </c>
      <c r="G886" s="3">
        <v>0.81666666666666676</v>
      </c>
      <c r="H886" s="1" t="s">
        <v>11</v>
      </c>
      <c r="I886" s="1">
        <v>1</v>
      </c>
      <c r="J886" s="1">
        <v>0</v>
      </c>
      <c r="K886" s="1">
        <f t="shared" si="18"/>
        <v>1</v>
      </c>
    </row>
    <row r="887" spans="1:11" x14ac:dyDescent="0.25">
      <c r="A887" s="1" t="s">
        <v>79</v>
      </c>
      <c r="B887" s="1" t="s">
        <v>87</v>
      </c>
      <c r="C887" s="1" t="s">
        <v>17</v>
      </c>
      <c r="D887" s="2">
        <v>42179</v>
      </c>
      <c r="E887" s="1">
        <v>14</v>
      </c>
      <c r="F887" s="1" t="s">
        <v>16</v>
      </c>
      <c r="G887" s="3">
        <v>0.82361111111111107</v>
      </c>
      <c r="H887" s="1" t="s">
        <v>82</v>
      </c>
      <c r="I887" s="1">
        <v>1</v>
      </c>
      <c r="J887" s="1">
        <v>1</v>
      </c>
      <c r="K887" s="1">
        <f t="shared" si="18"/>
        <v>0</v>
      </c>
    </row>
    <row r="888" spans="1:11" x14ac:dyDescent="0.25">
      <c r="A888" s="1" t="s">
        <v>79</v>
      </c>
      <c r="B888" s="1" t="s">
        <v>87</v>
      </c>
      <c r="C888" s="1" t="s">
        <v>17</v>
      </c>
      <c r="D888" s="2">
        <v>42179</v>
      </c>
      <c r="E888" s="1">
        <v>15</v>
      </c>
      <c r="F888" s="1" t="s">
        <v>16</v>
      </c>
      <c r="G888" s="3">
        <v>0.8305555555555556</v>
      </c>
      <c r="H888" s="1" t="s">
        <v>11</v>
      </c>
      <c r="I888" s="1">
        <v>4</v>
      </c>
      <c r="J888" s="1">
        <v>0</v>
      </c>
      <c r="K888" s="1">
        <f t="shared" si="18"/>
        <v>4</v>
      </c>
    </row>
    <row r="889" spans="1:11" x14ac:dyDescent="0.25">
      <c r="A889" s="1" t="s">
        <v>79</v>
      </c>
      <c r="B889" s="1" t="s">
        <v>87</v>
      </c>
      <c r="C889" s="1" t="s">
        <v>17</v>
      </c>
      <c r="D889" s="2">
        <v>42179</v>
      </c>
      <c r="E889" s="1">
        <v>15</v>
      </c>
      <c r="F889" s="1" t="s">
        <v>16</v>
      </c>
      <c r="G889" s="3">
        <v>0.8305555555555556</v>
      </c>
      <c r="H889" s="1" t="s">
        <v>39</v>
      </c>
      <c r="I889" s="1">
        <v>1</v>
      </c>
      <c r="J889" s="1">
        <v>0</v>
      </c>
      <c r="K889" s="1">
        <f t="shared" si="18"/>
        <v>1</v>
      </c>
    </row>
    <row r="890" spans="1:11" x14ac:dyDescent="0.25">
      <c r="A890" s="1" t="s">
        <v>79</v>
      </c>
      <c r="B890" s="1" t="s">
        <v>87</v>
      </c>
      <c r="C890" s="1" t="s">
        <v>17</v>
      </c>
      <c r="D890" s="2">
        <v>42179</v>
      </c>
      <c r="E890" s="1">
        <v>15</v>
      </c>
      <c r="F890" s="1" t="s">
        <v>16</v>
      </c>
      <c r="G890" s="3">
        <v>0.8305555555555556</v>
      </c>
      <c r="H890" s="1" t="s">
        <v>82</v>
      </c>
      <c r="I890" s="1">
        <v>3</v>
      </c>
      <c r="J890" s="1">
        <v>1</v>
      </c>
      <c r="K890" s="1">
        <f t="shared" si="18"/>
        <v>2</v>
      </c>
    </row>
    <row r="891" spans="1:11" x14ac:dyDescent="0.25">
      <c r="A891" s="1" t="s">
        <v>79</v>
      </c>
      <c r="B891" s="1" t="s">
        <v>87</v>
      </c>
      <c r="C891" s="1" t="s">
        <v>17</v>
      </c>
      <c r="D891" s="2">
        <v>42179</v>
      </c>
      <c r="E891" s="1">
        <v>16</v>
      </c>
      <c r="F891" s="1" t="s">
        <v>16</v>
      </c>
      <c r="G891" s="3">
        <v>0.83819444444444446</v>
      </c>
      <c r="H891" s="1" t="s">
        <v>82</v>
      </c>
      <c r="I891" s="1">
        <v>1</v>
      </c>
      <c r="J891" s="1">
        <v>0</v>
      </c>
      <c r="K891" s="1">
        <f t="shared" si="18"/>
        <v>1</v>
      </c>
    </row>
    <row r="892" spans="1:11" x14ac:dyDescent="0.25">
      <c r="A892" s="1" t="s">
        <v>79</v>
      </c>
      <c r="B892" s="1" t="s">
        <v>87</v>
      </c>
      <c r="C892" s="1" t="s">
        <v>17</v>
      </c>
      <c r="D892" s="2">
        <v>42179</v>
      </c>
      <c r="E892" s="1">
        <v>16</v>
      </c>
      <c r="F892" s="1" t="s">
        <v>16</v>
      </c>
      <c r="G892" s="3">
        <v>0.83819444444444446</v>
      </c>
      <c r="H892" s="1" t="s">
        <v>11</v>
      </c>
      <c r="I892" s="1">
        <v>1</v>
      </c>
      <c r="J892" s="1">
        <v>0</v>
      </c>
      <c r="K892" s="1">
        <f t="shared" si="18"/>
        <v>1</v>
      </c>
    </row>
    <row r="893" spans="1:11" x14ac:dyDescent="0.25">
      <c r="A893" s="1" t="s">
        <v>79</v>
      </c>
      <c r="B893" s="1" t="s">
        <v>87</v>
      </c>
      <c r="C893" s="1" t="s">
        <v>17</v>
      </c>
      <c r="D893" s="2">
        <v>42179</v>
      </c>
      <c r="E893" s="1">
        <v>17</v>
      </c>
      <c r="F893" s="1" t="s">
        <v>16</v>
      </c>
      <c r="G893" s="3">
        <v>0.84513888888888899</v>
      </c>
      <c r="H893" s="1" t="s">
        <v>11</v>
      </c>
      <c r="I893" s="1">
        <v>1</v>
      </c>
      <c r="J893" s="1">
        <v>0</v>
      </c>
      <c r="K893" s="1">
        <f t="shared" si="18"/>
        <v>1</v>
      </c>
    </row>
    <row r="894" spans="1:11" x14ac:dyDescent="0.25">
      <c r="A894" s="1" t="s">
        <v>79</v>
      </c>
      <c r="B894" s="1" t="s">
        <v>87</v>
      </c>
      <c r="C894" s="1" t="s">
        <v>17</v>
      </c>
      <c r="D894" s="2">
        <v>42179</v>
      </c>
      <c r="E894" s="1">
        <v>18</v>
      </c>
      <c r="F894" s="1" t="s">
        <v>16</v>
      </c>
      <c r="G894" s="3">
        <v>0.8520833333333333</v>
      </c>
      <c r="H894" s="1" t="s">
        <v>82</v>
      </c>
      <c r="I894" s="1">
        <v>1</v>
      </c>
      <c r="J894" s="1">
        <v>0</v>
      </c>
      <c r="K894" s="1">
        <f t="shared" si="18"/>
        <v>1</v>
      </c>
    </row>
    <row r="895" spans="1:11" x14ac:dyDescent="0.25">
      <c r="A895" s="1" t="s">
        <v>79</v>
      </c>
      <c r="B895" s="1" t="s">
        <v>87</v>
      </c>
      <c r="C895" s="1" t="s">
        <v>17</v>
      </c>
      <c r="D895" s="2">
        <v>42179</v>
      </c>
      <c r="E895" s="1">
        <v>18</v>
      </c>
      <c r="F895" s="1" t="s">
        <v>16</v>
      </c>
      <c r="G895" s="3">
        <v>0.8520833333333333</v>
      </c>
      <c r="H895" s="1" t="s">
        <v>39</v>
      </c>
      <c r="I895" s="1">
        <v>1</v>
      </c>
      <c r="J895" s="1">
        <v>0</v>
      </c>
      <c r="K895" s="1">
        <f t="shared" si="18"/>
        <v>1</v>
      </c>
    </row>
    <row r="896" spans="1:11" x14ac:dyDescent="0.25">
      <c r="A896" s="1" t="s">
        <v>79</v>
      </c>
      <c r="B896" s="1" t="s">
        <v>87</v>
      </c>
      <c r="C896" s="1" t="s">
        <v>17</v>
      </c>
      <c r="D896" s="2">
        <v>42179</v>
      </c>
      <c r="E896" s="1">
        <v>19</v>
      </c>
      <c r="F896" s="1" t="s">
        <v>16</v>
      </c>
      <c r="G896" s="3">
        <v>0.85902777777777783</v>
      </c>
      <c r="H896" s="1" t="s">
        <v>82</v>
      </c>
      <c r="I896" s="1">
        <v>2</v>
      </c>
      <c r="J896" s="1">
        <v>1</v>
      </c>
      <c r="K896" s="1">
        <f t="shared" si="18"/>
        <v>1</v>
      </c>
    </row>
    <row r="897" spans="1:11" x14ac:dyDescent="0.25">
      <c r="A897" s="1" t="s">
        <v>79</v>
      </c>
      <c r="B897" s="1" t="s">
        <v>87</v>
      </c>
      <c r="C897" s="1" t="s">
        <v>17</v>
      </c>
      <c r="D897" s="2">
        <v>42179</v>
      </c>
      <c r="E897" s="1">
        <v>19</v>
      </c>
      <c r="F897" s="1" t="s">
        <v>16</v>
      </c>
      <c r="G897" s="3">
        <v>0.85902777777777783</v>
      </c>
      <c r="H897" s="1" t="s">
        <v>39</v>
      </c>
      <c r="I897" s="1">
        <v>1</v>
      </c>
      <c r="J897" s="1">
        <v>0</v>
      </c>
      <c r="K897" s="1">
        <f t="shared" si="18"/>
        <v>1</v>
      </c>
    </row>
    <row r="898" spans="1:11" x14ac:dyDescent="0.25">
      <c r="A898" s="1" t="s">
        <v>79</v>
      </c>
      <c r="B898" s="1" t="s">
        <v>87</v>
      </c>
      <c r="C898" s="1" t="s">
        <v>17</v>
      </c>
      <c r="D898" s="2">
        <v>42179</v>
      </c>
      <c r="E898" s="1">
        <v>20</v>
      </c>
      <c r="F898" s="1" t="s">
        <v>16</v>
      </c>
      <c r="G898" s="3">
        <v>0.8666666666666667</v>
      </c>
      <c r="H898" s="1" t="s">
        <v>11</v>
      </c>
      <c r="I898" s="1">
        <v>1</v>
      </c>
      <c r="J898" s="1">
        <v>0</v>
      </c>
      <c r="K898" s="1">
        <f t="shared" si="18"/>
        <v>1</v>
      </c>
    </row>
    <row r="899" spans="1:11" x14ac:dyDescent="0.25">
      <c r="A899" s="1" t="s">
        <v>79</v>
      </c>
      <c r="B899" s="1" t="s">
        <v>87</v>
      </c>
      <c r="C899" s="1" t="s">
        <v>17</v>
      </c>
      <c r="D899" s="2">
        <v>42179</v>
      </c>
      <c r="E899" s="1">
        <v>20</v>
      </c>
      <c r="F899" s="1" t="s">
        <v>16</v>
      </c>
      <c r="G899" s="3">
        <v>0.8666666666666667</v>
      </c>
      <c r="H899" s="1" t="s">
        <v>18</v>
      </c>
      <c r="I899" s="1">
        <v>1</v>
      </c>
      <c r="J899" s="1">
        <v>0</v>
      </c>
      <c r="K899" s="1">
        <f t="shared" si="18"/>
        <v>1</v>
      </c>
    </row>
    <row r="900" spans="1:11" x14ac:dyDescent="0.25">
      <c r="D900" s="2"/>
      <c r="G900" s="3"/>
    </row>
    <row r="901" spans="1:11" x14ac:dyDescent="0.25">
      <c r="A901" s="1" t="s">
        <v>79</v>
      </c>
      <c r="B901" s="1" t="s">
        <v>87</v>
      </c>
      <c r="C901" s="1" t="s">
        <v>22</v>
      </c>
      <c r="D901" s="2">
        <v>42179</v>
      </c>
      <c r="E901" s="1">
        <v>1</v>
      </c>
      <c r="F901" s="1" t="s">
        <v>15</v>
      </c>
      <c r="G901" s="3">
        <v>0.60416666666666663</v>
      </c>
      <c r="H901" s="1" t="s">
        <v>18</v>
      </c>
      <c r="I901" s="1">
        <v>1</v>
      </c>
      <c r="J901" s="1">
        <v>0</v>
      </c>
      <c r="K901" s="1">
        <f t="shared" si="18"/>
        <v>1</v>
      </c>
    </row>
    <row r="902" spans="1:11" x14ac:dyDescent="0.25">
      <c r="A902" s="1" t="s">
        <v>79</v>
      </c>
      <c r="B902" s="1" t="s">
        <v>87</v>
      </c>
      <c r="C902" s="1" t="s">
        <v>22</v>
      </c>
      <c r="D902" s="2">
        <v>42179</v>
      </c>
      <c r="E902" s="1">
        <v>2</v>
      </c>
      <c r="F902" s="1" t="s">
        <v>15</v>
      </c>
      <c r="G902" s="3">
        <v>0.61041666666666672</v>
      </c>
      <c r="H902" s="1" t="s">
        <v>18</v>
      </c>
      <c r="I902" s="1">
        <v>1</v>
      </c>
      <c r="J902" s="1">
        <v>0</v>
      </c>
      <c r="K902" s="1">
        <f t="shared" si="18"/>
        <v>1</v>
      </c>
    </row>
    <row r="903" spans="1:11" x14ac:dyDescent="0.25">
      <c r="A903" s="1" t="s">
        <v>79</v>
      </c>
      <c r="B903" s="1" t="s">
        <v>87</v>
      </c>
      <c r="C903" s="1" t="s">
        <v>22</v>
      </c>
      <c r="D903" s="2">
        <v>42179</v>
      </c>
      <c r="E903" s="1">
        <v>2</v>
      </c>
      <c r="F903" s="1" t="s">
        <v>15</v>
      </c>
      <c r="G903" s="3">
        <v>0.61041666666666672</v>
      </c>
      <c r="H903" s="1" t="s">
        <v>82</v>
      </c>
      <c r="I903" s="1">
        <v>1</v>
      </c>
      <c r="J903" s="1">
        <v>0</v>
      </c>
      <c r="K903" s="1">
        <f t="shared" si="18"/>
        <v>1</v>
      </c>
    </row>
    <row r="904" spans="1:11" x14ac:dyDescent="0.25">
      <c r="A904" s="1" t="s">
        <v>79</v>
      </c>
      <c r="B904" s="1" t="s">
        <v>87</v>
      </c>
      <c r="C904" s="1" t="s">
        <v>22</v>
      </c>
      <c r="D904" s="2">
        <v>42179</v>
      </c>
      <c r="E904" s="1">
        <v>3</v>
      </c>
      <c r="F904" s="1" t="s">
        <v>15</v>
      </c>
      <c r="G904" s="3">
        <v>0.6166666666666667</v>
      </c>
      <c r="H904" s="1" t="s">
        <v>18</v>
      </c>
      <c r="I904" s="1">
        <v>2</v>
      </c>
      <c r="J904" s="1">
        <v>0</v>
      </c>
      <c r="K904" s="1">
        <f t="shared" si="18"/>
        <v>2</v>
      </c>
    </row>
    <row r="905" spans="1:11" x14ac:dyDescent="0.25">
      <c r="A905" s="1" t="s">
        <v>79</v>
      </c>
      <c r="B905" s="1" t="s">
        <v>87</v>
      </c>
      <c r="C905" s="1" t="s">
        <v>22</v>
      </c>
      <c r="D905" s="2">
        <v>42179</v>
      </c>
      <c r="E905" s="1">
        <v>4</v>
      </c>
      <c r="F905" s="1" t="s">
        <v>15</v>
      </c>
      <c r="G905" s="3">
        <v>0.62291666666666667</v>
      </c>
      <c r="H905" s="1" t="s">
        <v>18</v>
      </c>
      <c r="I905" s="1">
        <v>2</v>
      </c>
      <c r="J905" s="1">
        <v>0</v>
      </c>
      <c r="K905" s="1">
        <f t="shared" si="18"/>
        <v>2</v>
      </c>
    </row>
    <row r="906" spans="1:11" x14ac:dyDescent="0.25">
      <c r="A906" s="1" t="s">
        <v>79</v>
      </c>
      <c r="B906" s="1" t="s">
        <v>87</v>
      </c>
      <c r="C906" s="1" t="s">
        <v>22</v>
      </c>
      <c r="D906" s="2">
        <v>42179</v>
      </c>
      <c r="E906" s="1">
        <v>5</v>
      </c>
      <c r="F906" s="1" t="s">
        <v>15</v>
      </c>
      <c r="G906" s="3">
        <v>0.62916666666666665</v>
      </c>
      <c r="H906" s="1">
        <v>0</v>
      </c>
      <c r="I906" s="1">
        <v>0</v>
      </c>
      <c r="J906" s="1">
        <v>0</v>
      </c>
      <c r="K906" s="1">
        <f t="shared" si="18"/>
        <v>0</v>
      </c>
    </row>
    <row r="907" spans="1:11" x14ac:dyDescent="0.25">
      <c r="A907" s="1" t="s">
        <v>79</v>
      </c>
      <c r="B907" s="1" t="s">
        <v>87</v>
      </c>
      <c r="C907" s="1" t="s">
        <v>22</v>
      </c>
      <c r="D907" s="2">
        <v>42179</v>
      </c>
      <c r="E907" s="1">
        <v>6</v>
      </c>
      <c r="F907" s="1" t="s">
        <v>15</v>
      </c>
      <c r="G907" s="3">
        <v>0.63541666666666663</v>
      </c>
      <c r="H907" s="1" t="s">
        <v>18</v>
      </c>
      <c r="I907" s="1">
        <v>2</v>
      </c>
      <c r="J907" s="1">
        <v>0</v>
      </c>
      <c r="K907" s="1">
        <f t="shared" si="18"/>
        <v>2</v>
      </c>
    </row>
    <row r="908" spans="1:11" x14ac:dyDescent="0.25">
      <c r="A908" s="1" t="s">
        <v>79</v>
      </c>
      <c r="B908" s="1" t="s">
        <v>87</v>
      </c>
      <c r="C908" s="1" t="s">
        <v>22</v>
      </c>
      <c r="D908" s="2">
        <v>42179</v>
      </c>
      <c r="E908" s="1">
        <v>7</v>
      </c>
      <c r="F908" s="1" t="s">
        <v>15</v>
      </c>
      <c r="G908" s="3">
        <v>0.64166666666666672</v>
      </c>
      <c r="H908" s="1">
        <v>0</v>
      </c>
      <c r="I908" s="1">
        <v>0</v>
      </c>
      <c r="J908" s="1">
        <v>0</v>
      </c>
      <c r="K908" s="1">
        <f t="shared" si="18"/>
        <v>0</v>
      </c>
    </row>
    <row r="909" spans="1:11" x14ac:dyDescent="0.25">
      <c r="A909" s="1" t="s">
        <v>79</v>
      </c>
      <c r="B909" s="1" t="s">
        <v>87</v>
      </c>
      <c r="C909" s="1" t="s">
        <v>22</v>
      </c>
      <c r="D909" s="2">
        <v>42179</v>
      </c>
      <c r="E909" s="1">
        <v>8</v>
      </c>
      <c r="F909" s="1" t="s">
        <v>15</v>
      </c>
      <c r="G909" s="3">
        <v>0.6479166666666667</v>
      </c>
      <c r="H909" s="1" t="s">
        <v>18</v>
      </c>
      <c r="I909" s="1">
        <v>1</v>
      </c>
      <c r="J909" s="1">
        <v>0</v>
      </c>
      <c r="K909" s="1">
        <f t="shared" si="18"/>
        <v>1</v>
      </c>
    </row>
    <row r="910" spans="1:11" x14ac:dyDescent="0.25">
      <c r="A910" s="1" t="s">
        <v>79</v>
      </c>
      <c r="B910" s="1" t="s">
        <v>87</v>
      </c>
      <c r="C910" s="1" t="s">
        <v>22</v>
      </c>
      <c r="D910" s="2">
        <v>42179</v>
      </c>
      <c r="E910" s="1">
        <v>9</v>
      </c>
      <c r="F910" s="1" t="s">
        <v>15</v>
      </c>
      <c r="G910" s="3">
        <v>0.65416666666666667</v>
      </c>
      <c r="H910" s="1" t="s">
        <v>11</v>
      </c>
      <c r="I910" s="1">
        <v>1</v>
      </c>
      <c r="J910" s="1">
        <v>0</v>
      </c>
      <c r="K910" s="1">
        <f t="shared" si="18"/>
        <v>1</v>
      </c>
    </row>
    <row r="911" spans="1:11" x14ac:dyDescent="0.25">
      <c r="A911" s="1" t="s">
        <v>79</v>
      </c>
      <c r="B911" s="1" t="s">
        <v>87</v>
      </c>
      <c r="C911" s="1" t="s">
        <v>22</v>
      </c>
      <c r="D911" s="2">
        <v>42179</v>
      </c>
      <c r="E911" s="1">
        <v>10</v>
      </c>
      <c r="F911" s="1" t="s">
        <v>15</v>
      </c>
      <c r="G911" s="3">
        <v>0.66041666666666665</v>
      </c>
      <c r="H911" s="1" t="s">
        <v>82</v>
      </c>
      <c r="I911" s="1">
        <v>1</v>
      </c>
      <c r="J911" s="1">
        <v>0</v>
      </c>
      <c r="K911" s="1">
        <f t="shared" si="18"/>
        <v>1</v>
      </c>
    </row>
    <row r="912" spans="1:11" x14ac:dyDescent="0.25">
      <c r="D912" s="2"/>
      <c r="G912" s="3"/>
    </row>
    <row r="913" spans="1:11" x14ac:dyDescent="0.25">
      <c r="A913" s="1" t="s">
        <v>79</v>
      </c>
      <c r="B913" s="1" t="s">
        <v>87</v>
      </c>
      <c r="C913" s="1" t="s">
        <v>22</v>
      </c>
      <c r="D913" s="2">
        <v>42179</v>
      </c>
      <c r="E913" s="1">
        <v>11</v>
      </c>
      <c r="F913" s="1" t="s">
        <v>16</v>
      </c>
      <c r="G913" s="3">
        <v>0.78611111111111109</v>
      </c>
      <c r="H913" s="1">
        <v>0</v>
      </c>
      <c r="I913" s="1">
        <v>0</v>
      </c>
      <c r="J913" s="1">
        <v>0</v>
      </c>
      <c r="K913" s="1">
        <f t="shared" si="18"/>
        <v>0</v>
      </c>
    </row>
    <row r="914" spans="1:11" x14ac:dyDescent="0.25">
      <c r="A914" s="1" t="s">
        <v>79</v>
      </c>
      <c r="B914" s="1" t="s">
        <v>87</v>
      </c>
      <c r="C914" s="1" t="s">
        <v>22</v>
      </c>
      <c r="D914" s="2">
        <v>42179</v>
      </c>
      <c r="E914" s="1">
        <v>12</v>
      </c>
      <c r="F914" s="1" t="s">
        <v>16</v>
      </c>
      <c r="G914" s="3">
        <v>0.79236111111111107</v>
      </c>
      <c r="H914" s="1">
        <v>0</v>
      </c>
      <c r="I914" s="1">
        <v>0</v>
      </c>
      <c r="J914" s="1">
        <v>0</v>
      </c>
      <c r="K914" s="1">
        <f t="shared" si="18"/>
        <v>0</v>
      </c>
    </row>
    <row r="915" spans="1:11" x14ac:dyDescent="0.25">
      <c r="A915" s="1" t="s">
        <v>79</v>
      </c>
      <c r="B915" s="1" t="s">
        <v>87</v>
      </c>
      <c r="C915" s="1" t="s">
        <v>22</v>
      </c>
      <c r="D915" s="2">
        <v>42179</v>
      </c>
      <c r="E915" s="1">
        <v>13</v>
      </c>
      <c r="F915" s="1" t="s">
        <v>16</v>
      </c>
      <c r="G915" s="3">
        <v>0.79861111111111116</v>
      </c>
      <c r="H915" s="1" t="s">
        <v>18</v>
      </c>
      <c r="I915" s="1">
        <v>8</v>
      </c>
      <c r="J915" s="1">
        <v>0</v>
      </c>
      <c r="K915" s="1">
        <f t="shared" si="18"/>
        <v>8</v>
      </c>
    </row>
    <row r="916" spans="1:11" x14ac:dyDescent="0.25">
      <c r="A916" s="1" t="s">
        <v>79</v>
      </c>
      <c r="B916" s="1" t="s">
        <v>87</v>
      </c>
      <c r="C916" s="1" t="s">
        <v>22</v>
      </c>
      <c r="D916" s="2">
        <v>42179</v>
      </c>
      <c r="E916" s="1">
        <v>14</v>
      </c>
      <c r="F916" s="1" t="s">
        <v>16</v>
      </c>
      <c r="G916" s="3">
        <v>0.80486111111111114</v>
      </c>
      <c r="H916" s="1" t="s">
        <v>18</v>
      </c>
      <c r="I916" s="1">
        <v>1</v>
      </c>
      <c r="J916" s="1">
        <v>0</v>
      </c>
      <c r="K916" s="1">
        <f t="shared" si="18"/>
        <v>1</v>
      </c>
    </row>
    <row r="917" spans="1:11" x14ac:dyDescent="0.25">
      <c r="A917" s="1" t="s">
        <v>79</v>
      </c>
      <c r="B917" s="1" t="s">
        <v>87</v>
      </c>
      <c r="C917" s="1" t="s">
        <v>22</v>
      </c>
      <c r="D917" s="2">
        <v>42179</v>
      </c>
      <c r="E917" s="1">
        <v>14</v>
      </c>
      <c r="F917" s="1" t="s">
        <v>16</v>
      </c>
      <c r="G917" s="3">
        <v>0.80486111111111114</v>
      </c>
      <c r="H917" s="1" t="s">
        <v>11</v>
      </c>
      <c r="I917" s="1">
        <v>1</v>
      </c>
      <c r="J917" s="1">
        <v>0</v>
      </c>
      <c r="K917" s="1">
        <f t="shared" si="18"/>
        <v>1</v>
      </c>
    </row>
    <row r="918" spans="1:11" x14ac:dyDescent="0.25">
      <c r="A918" s="1" t="s">
        <v>79</v>
      </c>
      <c r="B918" s="1" t="s">
        <v>87</v>
      </c>
      <c r="C918" s="1" t="s">
        <v>22</v>
      </c>
      <c r="D918" s="2">
        <v>42179</v>
      </c>
      <c r="E918" s="1">
        <v>15</v>
      </c>
      <c r="F918" s="1" t="s">
        <v>16</v>
      </c>
      <c r="G918" s="3">
        <v>0.81111111111111101</v>
      </c>
      <c r="H918" s="1" t="s">
        <v>82</v>
      </c>
      <c r="I918" s="1">
        <v>1</v>
      </c>
      <c r="J918" s="1">
        <v>0</v>
      </c>
      <c r="K918" s="1">
        <f t="shared" si="18"/>
        <v>1</v>
      </c>
    </row>
    <row r="919" spans="1:11" x14ac:dyDescent="0.25">
      <c r="A919" s="1" t="s">
        <v>79</v>
      </c>
      <c r="B919" s="1" t="s">
        <v>87</v>
      </c>
      <c r="C919" s="1" t="s">
        <v>22</v>
      </c>
      <c r="D919" s="2">
        <v>42179</v>
      </c>
      <c r="E919" s="1">
        <v>15</v>
      </c>
      <c r="F919" s="1" t="s">
        <v>16</v>
      </c>
      <c r="G919" s="3">
        <v>0.81111111111111101</v>
      </c>
      <c r="H919" s="1" t="s">
        <v>18</v>
      </c>
      <c r="I919" s="1">
        <v>1</v>
      </c>
      <c r="J919" s="1">
        <v>0</v>
      </c>
      <c r="K919" s="1">
        <f t="shared" si="18"/>
        <v>1</v>
      </c>
    </row>
    <row r="920" spans="1:11" x14ac:dyDescent="0.25">
      <c r="A920" s="1" t="s">
        <v>79</v>
      </c>
      <c r="B920" s="1" t="s">
        <v>87</v>
      </c>
      <c r="C920" s="1" t="s">
        <v>22</v>
      </c>
      <c r="D920" s="2">
        <v>42179</v>
      </c>
      <c r="E920" s="1">
        <v>16</v>
      </c>
      <c r="F920" s="1" t="s">
        <v>16</v>
      </c>
      <c r="G920" s="3">
        <v>0.81736111111111109</v>
      </c>
      <c r="H920" s="1">
        <v>0</v>
      </c>
      <c r="I920" s="1">
        <v>0</v>
      </c>
      <c r="J920" s="1">
        <v>0</v>
      </c>
      <c r="K920" s="1">
        <f t="shared" si="18"/>
        <v>0</v>
      </c>
    </row>
    <row r="921" spans="1:11" x14ac:dyDescent="0.25">
      <c r="A921" s="1" t="s">
        <v>79</v>
      </c>
      <c r="B921" s="1" t="s">
        <v>87</v>
      </c>
      <c r="C921" s="1" t="s">
        <v>22</v>
      </c>
      <c r="D921" s="2">
        <v>42179</v>
      </c>
      <c r="E921" s="1">
        <v>17</v>
      </c>
      <c r="F921" s="1" t="s">
        <v>16</v>
      </c>
      <c r="G921" s="3">
        <v>0.82361111111111107</v>
      </c>
      <c r="H921" s="1" t="s">
        <v>82</v>
      </c>
      <c r="I921" s="1">
        <v>1</v>
      </c>
      <c r="J921" s="1">
        <v>0</v>
      </c>
      <c r="K921" s="1">
        <f t="shared" si="18"/>
        <v>1</v>
      </c>
    </row>
    <row r="922" spans="1:11" x14ac:dyDescent="0.25">
      <c r="A922" s="1" t="s">
        <v>79</v>
      </c>
      <c r="B922" s="1" t="s">
        <v>87</v>
      </c>
      <c r="C922" s="1" t="s">
        <v>22</v>
      </c>
      <c r="D922" s="2">
        <v>42179</v>
      </c>
      <c r="E922" s="1">
        <v>17</v>
      </c>
      <c r="F922" s="1" t="s">
        <v>16</v>
      </c>
      <c r="G922" s="3">
        <v>0.82361111111111107</v>
      </c>
      <c r="H922" s="1" t="s">
        <v>18</v>
      </c>
      <c r="I922" s="1">
        <v>2</v>
      </c>
      <c r="J922" s="1">
        <v>0</v>
      </c>
      <c r="K922" s="1">
        <f t="shared" si="18"/>
        <v>2</v>
      </c>
    </row>
    <row r="923" spans="1:11" x14ac:dyDescent="0.25">
      <c r="A923" s="1" t="s">
        <v>79</v>
      </c>
      <c r="B923" s="1" t="s">
        <v>87</v>
      </c>
      <c r="C923" s="1" t="s">
        <v>22</v>
      </c>
      <c r="D923" s="2">
        <v>42179</v>
      </c>
      <c r="E923" s="1">
        <v>18</v>
      </c>
      <c r="F923" s="1" t="s">
        <v>16</v>
      </c>
      <c r="G923" s="3">
        <v>0.82986111111111116</v>
      </c>
      <c r="H923" s="1" t="s">
        <v>18</v>
      </c>
      <c r="I923" s="1">
        <v>1</v>
      </c>
      <c r="J923" s="1">
        <v>0</v>
      </c>
      <c r="K923" s="1">
        <f t="shared" si="18"/>
        <v>1</v>
      </c>
    </row>
    <row r="924" spans="1:11" x14ac:dyDescent="0.25">
      <c r="A924" s="1" t="s">
        <v>79</v>
      </c>
      <c r="B924" s="1" t="s">
        <v>87</v>
      </c>
      <c r="C924" s="1" t="s">
        <v>22</v>
      </c>
      <c r="D924" s="2">
        <v>42179</v>
      </c>
      <c r="E924" s="1">
        <v>19</v>
      </c>
      <c r="F924" s="1" t="s">
        <v>16</v>
      </c>
      <c r="G924" s="3">
        <v>0.83680555555555547</v>
      </c>
      <c r="H924" s="1" t="s">
        <v>18</v>
      </c>
      <c r="I924" s="1">
        <v>1</v>
      </c>
      <c r="J924" s="1">
        <v>0</v>
      </c>
      <c r="K924" s="1">
        <f t="shared" si="18"/>
        <v>1</v>
      </c>
    </row>
    <row r="925" spans="1:11" x14ac:dyDescent="0.25">
      <c r="A925" s="1" t="s">
        <v>79</v>
      </c>
      <c r="B925" s="1" t="s">
        <v>87</v>
      </c>
      <c r="C925" s="1" t="s">
        <v>22</v>
      </c>
      <c r="D925" s="2">
        <v>42179</v>
      </c>
      <c r="E925" s="1">
        <v>20</v>
      </c>
      <c r="F925" s="1" t="s">
        <v>16</v>
      </c>
      <c r="G925" s="3">
        <v>0.84305555555555556</v>
      </c>
      <c r="H925" s="1">
        <v>0</v>
      </c>
      <c r="I925" s="1">
        <v>0</v>
      </c>
      <c r="J925" s="1">
        <v>0</v>
      </c>
      <c r="K925" s="1">
        <f t="shared" si="18"/>
        <v>0</v>
      </c>
    </row>
    <row r="927" spans="1:11" x14ac:dyDescent="0.25">
      <c r="A927" s="1" t="s">
        <v>79</v>
      </c>
      <c r="B927" s="1" t="s">
        <v>89</v>
      </c>
      <c r="C927" s="1" t="s">
        <v>9</v>
      </c>
      <c r="D927" s="2">
        <v>42204</v>
      </c>
      <c r="E927" s="1">
        <v>1</v>
      </c>
      <c r="F927" s="1" t="s">
        <v>15</v>
      </c>
      <c r="G927" s="3">
        <v>0.5180555555555556</v>
      </c>
      <c r="H927" s="1">
        <v>0</v>
      </c>
      <c r="I927" s="1">
        <v>0</v>
      </c>
      <c r="J927" s="1">
        <v>0</v>
      </c>
      <c r="K927" s="1">
        <f t="shared" ref="K927:K936" si="19">I927-J927</f>
        <v>0</v>
      </c>
    </row>
    <row r="928" spans="1:11" x14ac:dyDescent="0.25">
      <c r="A928" s="1" t="s">
        <v>79</v>
      </c>
      <c r="B928" s="1" t="s">
        <v>89</v>
      </c>
      <c r="C928" s="1" t="s">
        <v>9</v>
      </c>
      <c r="D928" s="2">
        <v>42204</v>
      </c>
      <c r="E928" s="1">
        <v>2</v>
      </c>
      <c r="F928" s="1" t="s">
        <v>15</v>
      </c>
      <c r="G928" s="3">
        <v>0.52430555555555558</v>
      </c>
      <c r="H928" s="1">
        <v>0</v>
      </c>
      <c r="I928" s="1">
        <v>0</v>
      </c>
      <c r="J928" s="1">
        <v>0</v>
      </c>
      <c r="K928" s="1">
        <f t="shared" si="19"/>
        <v>0</v>
      </c>
    </row>
    <row r="929" spans="1:11" x14ac:dyDescent="0.25">
      <c r="A929" s="1" t="s">
        <v>79</v>
      </c>
      <c r="B929" s="1" t="s">
        <v>89</v>
      </c>
      <c r="C929" s="1" t="s">
        <v>9</v>
      </c>
      <c r="D929" s="2">
        <v>42204</v>
      </c>
      <c r="E929" s="1">
        <v>3</v>
      </c>
      <c r="F929" s="1" t="s">
        <v>15</v>
      </c>
      <c r="G929" s="3">
        <v>0.53125</v>
      </c>
      <c r="H929" s="1" t="s">
        <v>18</v>
      </c>
      <c r="I929" s="1">
        <v>1</v>
      </c>
      <c r="J929" s="1">
        <v>0</v>
      </c>
      <c r="K929" s="1">
        <f t="shared" si="19"/>
        <v>1</v>
      </c>
    </row>
    <row r="930" spans="1:11" x14ac:dyDescent="0.25">
      <c r="A930" s="1" t="s">
        <v>79</v>
      </c>
      <c r="B930" s="1" t="s">
        <v>89</v>
      </c>
      <c r="C930" s="1" t="s">
        <v>9</v>
      </c>
      <c r="D930" s="2">
        <v>42204</v>
      </c>
      <c r="E930" s="1">
        <v>4</v>
      </c>
      <c r="F930" s="1" t="s">
        <v>15</v>
      </c>
      <c r="G930" s="3">
        <v>0.53749999999999998</v>
      </c>
      <c r="H930" s="1">
        <v>0</v>
      </c>
      <c r="I930" s="1">
        <v>0</v>
      </c>
      <c r="J930" s="1">
        <v>0</v>
      </c>
      <c r="K930" s="1">
        <f t="shared" si="19"/>
        <v>0</v>
      </c>
    </row>
    <row r="931" spans="1:11" x14ac:dyDescent="0.25">
      <c r="A931" s="1" t="s">
        <v>79</v>
      </c>
      <c r="B931" s="1" t="s">
        <v>89</v>
      </c>
      <c r="C931" s="1" t="s">
        <v>9</v>
      </c>
      <c r="D931" s="2">
        <v>42204</v>
      </c>
      <c r="E931" s="1">
        <v>5</v>
      </c>
      <c r="F931" s="1" t="s">
        <v>15</v>
      </c>
      <c r="G931" s="3">
        <v>0.5444444444444444</v>
      </c>
      <c r="H931" s="1">
        <v>0</v>
      </c>
      <c r="I931" s="1">
        <v>0</v>
      </c>
      <c r="J931" s="1">
        <v>0</v>
      </c>
      <c r="K931" s="1">
        <f t="shared" si="19"/>
        <v>0</v>
      </c>
    </row>
    <row r="932" spans="1:11" x14ac:dyDescent="0.25">
      <c r="A932" s="1" t="s">
        <v>79</v>
      </c>
      <c r="B932" s="1" t="s">
        <v>89</v>
      </c>
      <c r="C932" s="1" t="s">
        <v>9</v>
      </c>
      <c r="D932" s="2">
        <v>42204</v>
      </c>
      <c r="E932" s="1">
        <v>6</v>
      </c>
      <c r="F932" s="1" t="s">
        <v>15</v>
      </c>
      <c r="G932" s="3">
        <v>0.55069444444444449</v>
      </c>
      <c r="H932" s="1">
        <v>0</v>
      </c>
      <c r="I932" s="1">
        <v>0</v>
      </c>
      <c r="J932" s="1">
        <v>0</v>
      </c>
      <c r="K932" s="1">
        <f t="shared" si="19"/>
        <v>0</v>
      </c>
    </row>
    <row r="933" spans="1:11" x14ac:dyDescent="0.25">
      <c r="A933" s="1" t="s">
        <v>79</v>
      </c>
      <c r="B933" s="1" t="s">
        <v>89</v>
      </c>
      <c r="C933" s="1" t="s">
        <v>9</v>
      </c>
      <c r="D933" s="2">
        <v>42204</v>
      </c>
      <c r="E933" s="1">
        <v>7</v>
      </c>
      <c r="F933" s="1" t="s">
        <v>15</v>
      </c>
      <c r="G933" s="3">
        <v>0.55763888888888891</v>
      </c>
      <c r="H933" s="1">
        <v>0</v>
      </c>
      <c r="I933" s="1">
        <v>0</v>
      </c>
      <c r="J933" s="1">
        <v>0</v>
      </c>
      <c r="K933" s="1">
        <f t="shared" si="19"/>
        <v>0</v>
      </c>
    </row>
    <row r="934" spans="1:11" x14ac:dyDescent="0.25">
      <c r="A934" s="1" t="s">
        <v>79</v>
      </c>
      <c r="B934" s="1" t="s">
        <v>89</v>
      </c>
      <c r="C934" s="1" t="s">
        <v>9</v>
      </c>
      <c r="D934" s="2">
        <v>42204</v>
      </c>
      <c r="E934" s="1">
        <v>8</v>
      </c>
      <c r="F934" s="1" t="s">
        <v>15</v>
      </c>
      <c r="G934" s="3">
        <v>0.56388888888888888</v>
      </c>
      <c r="H934" s="1">
        <v>0</v>
      </c>
      <c r="I934" s="1">
        <v>0</v>
      </c>
      <c r="J934" s="1">
        <v>0</v>
      </c>
      <c r="K934" s="1">
        <f t="shared" si="19"/>
        <v>0</v>
      </c>
    </row>
    <row r="935" spans="1:11" x14ac:dyDescent="0.25">
      <c r="A935" s="1" t="s">
        <v>79</v>
      </c>
      <c r="B935" s="1" t="s">
        <v>89</v>
      </c>
      <c r="C935" s="1" t="s">
        <v>9</v>
      </c>
      <c r="D935" s="2">
        <v>42204</v>
      </c>
      <c r="E935" s="1">
        <v>9</v>
      </c>
      <c r="F935" s="1" t="s">
        <v>15</v>
      </c>
      <c r="G935" s="3">
        <v>0.5708333333333333</v>
      </c>
      <c r="H935" s="1">
        <v>0</v>
      </c>
      <c r="I935" s="1">
        <v>0</v>
      </c>
      <c r="J935" s="1">
        <v>0</v>
      </c>
      <c r="K935" s="1">
        <f t="shared" si="19"/>
        <v>0</v>
      </c>
    </row>
    <row r="936" spans="1:11" x14ac:dyDescent="0.25">
      <c r="A936" s="1" t="s">
        <v>79</v>
      </c>
      <c r="B936" s="1" t="s">
        <v>89</v>
      </c>
      <c r="C936" s="1" t="s">
        <v>9</v>
      </c>
      <c r="D936" s="2">
        <v>42204</v>
      </c>
      <c r="E936" s="1">
        <v>10</v>
      </c>
      <c r="F936" s="1" t="s">
        <v>15</v>
      </c>
      <c r="G936" s="3">
        <v>0.57777777777777783</v>
      </c>
      <c r="H936" s="1">
        <v>0</v>
      </c>
      <c r="I936" s="1">
        <v>0</v>
      </c>
      <c r="J936" s="1">
        <v>0</v>
      </c>
      <c r="K936" s="1">
        <f t="shared" si="19"/>
        <v>0</v>
      </c>
    </row>
    <row r="938" spans="1:11" x14ac:dyDescent="0.25">
      <c r="A938" s="1" t="s">
        <v>79</v>
      </c>
      <c r="B938" s="1" t="s">
        <v>89</v>
      </c>
      <c r="C938" s="1" t="s">
        <v>9</v>
      </c>
      <c r="D938" s="2">
        <v>42204</v>
      </c>
      <c r="E938" s="1">
        <v>11</v>
      </c>
      <c r="F938" s="1" t="s">
        <v>16</v>
      </c>
      <c r="G938" s="3">
        <v>0.70347222222222217</v>
      </c>
      <c r="H938" s="1">
        <v>0</v>
      </c>
      <c r="I938" s="1">
        <v>0</v>
      </c>
      <c r="J938" s="1">
        <v>0</v>
      </c>
      <c r="K938" s="1">
        <f t="shared" ref="K938:K947" si="20">I938-J938</f>
        <v>0</v>
      </c>
    </row>
    <row r="939" spans="1:11" x14ac:dyDescent="0.25">
      <c r="A939" s="1" t="s">
        <v>79</v>
      </c>
      <c r="B939" s="1" t="s">
        <v>89</v>
      </c>
      <c r="C939" s="1" t="s">
        <v>9</v>
      </c>
      <c r="D939" s="2">
        <v>42204</v>
      </c>
      <c r="E939" s="1">
        <v>12</v>
      </c>
      <c r="F939" s="1" t="s">
        <v>16</v>
      </c>
      <c r="G939" s="3">
        <v>0.7104166666666667</v>
      </c>
      <c r="H939" s="1">
        <v>0</v>
      </c>
      <c r="I939" s="1">
        <v>0</v>
      </c>
      <c r="J939" s="1">
        <v>0</v>
      </c>
      <c r="K939" s="1">
        <f t="shared" si="20"/>
        <v>0</v>
      </c>
    </row>
    <row r="940" spans="1:11" x14ac:dyDescent="0.25">
      <c r="A940" s="1" t="s">
        <v>79</v>
      </c>
      <c r="B940" s="1" t="s">
        <v>89</v>
      </c>
      <c r="C940" s="1" t="s">
        <v>9</v>
      </c>
      <c r="D940" s="2">
        <v>42204</v>
      </c>
      <c r="E940" s="1">
        <v>13</v>
      </c>
      <c r="F940" s="1" t="s">
        <v>16</v>
      </c>
      <c r="G940" s="3">
        <v>0.71666666666666667</v>
      </c>
      <c r="H940" s="1">
        <v>0</v>
      </c>
      <c r="I940" s="1">
        <v>0</v>
      </c>
      <c r="J940" s="1">
        <v>0</v>
      </c>
      <c r="K940" s="1">
        <f t="shared" si="20"/>
        <v>0</v>
      </c>
    </row>
    <row r="941" spans="1:11" x14ac:dyDescent="0.25">
      <c r="A941" s="1" t="s">
        <v>79</v>
      </c>
      <c r="B941" s="1" t="s">
        <v>89</v>
      </c>
      <c r="C941" s="1" t="s">
        <v>9</v>
      </c>
      <c r="D941" s="2">
        <v>42204</v>
      </c>
      <c r="E941" s="1">
        <v>14</v>
      </c>
      <c r="F941" s="1" t="s">
        <v>16</v>
      </c>
      <c r="G941" s="3">
        <v>0.72361111111111109</v>
      </c>
      <c r="H941" s="1">
        <v>0</v>
      </c>
      <c r="I941" s="1">
        <v>0</v>
      </c>
      <c r="J941" s="1">
        <v>0</v>
      </c>
      <c r="K941" s="1">
        <f t="shared" si="20"/>
        <v>0</v>
      </c>
    </row>
    <row r="942" spans="1:11" x14ac:dyDescent="0.25">
      <c r="A942" s="1" t="s">
        <v>79</v>
      </c>
      <c r="B942" s="1" t="s">
        <v>89</v>
      </c>
      <c r="C942" s="1" t="s">
        <v>9</v>
      </c>
      <c r="D942" s="2">
        <v>42204</v>
      </c>
      <c r="E942" s="1">
        <v>15</v>
      </c>
      <c r="F942" s="1" t="s">
        <v>16</v>
      </c>
      <c r="G942" s="3">
        <v>0.72986111111111107</v>
      </c>
      <c r="H942" s="1">
        <v>0</v>
      </c>
      <c r="I942" s="1">
        <v>0</v>
      </c>
      <c r="J942" s="1">
        <v>0</v>
      </c>
      <c r="K942" s="1">
        <f t="shared" si="20"/>
        <v>0</v>
      </c>
    </row>
    <row r="943" spans="1:11" x14ac:dyDescent="0.25">
      <c r="A943" s="1" t="s">
        <v>79</v>
      </c>
      <c r="B943" s="1" t="s">
        <v>89</v>
      </c>
      <c r="C943" s="1" t="s">
        <v>9</v>
      </c>
      <c r="D943" s="2">
        <v>42204</v>
      </c>
      <c r="E943" s="1">
        <v>16</v>
      </c>
      <c r="F943" s="1" t="s">
        <v>16</v>
      </c>
      <c r="G943" s="3">
        <v>0.7368055555555556</v>
      </c>
      <c r="H943" s="1" t="s">
        <v>18</v>
      </c>
      <c r="I943" s="1">
        <v>2</v>
      </c>
      <c r="J943" s="1">
        <v>0</v>
      </c>
      <c r="K943" s="1">
        <f t="shared" si="20"/>
        <v>2</v>
      </c>
    </row>
    <row r="944" spans="1:11" x14ac:dyDescent="0.25">
      <c r="A944" s="1" t="s">
        <v>79</v>
      </c>
      <c r="B944" s="1" t="s">
        <v>89</v>
      </c>
      <c r="C944" s="1" t="s">
        <v>9</v>
      </c>
      <c r="D944" s="2">
        <v>42204</v>
      </c>
      <c r="E944" s="1">
        <v>17</v>
      </c>
      <c r="F944" s="1" t="s">
        <v>16</v>
      </c>
      <c r="G944" s="3">
        <v>0.74305555555555547</v>
      </c>
      <c r="H944" s="1" t="s">
        <v>19</v>
      </c>
      <c r="I944" s="1">
        <v>1</v>
      </c>
      <c r="J944" s="1">
        <v>0</v>
      </c>
      <c r="K944" s="1">
        <f t="shared" si="20"/>
        <v>1</v>
      </c>
    </row>
    <row r="945" spans="1:11" x14ac:dyDescent="0.25">
      <c r="A945" s="1" t="s">
        <v>79</v>
      </c>
      <c r="B945" s="1" t="s">
        <v>89</v>
      </c>
      <c r="C945" s="1" t="s">
        <v>9</v>
      </c>
      <c r="D945" s="2">
        <v>42204</v>
      </c>
      <c r="E945" s="1">
        <v>18</v>
      </c>
      <c r="F945" s="1" t="s">
        <v>16</v>
      </c>
      <c r="G945" s="3">
        <v>0.75</v>
      </c>
      <c r="H945" s="1" t="s">
        <v>11</v>
      </c>
      <c r="I945" s="1">
        <v>2</v>
      </c>
      <c r="J945" s="1">
        <v>0</v>
      </c>
      <c r="K945" s="1">
        <f t="shared" si="20"/>
        <v>2</v>
      </c>
    </row>
    <row r="946" spans="1:11" x14ac:dyDescent="0.25">
      <c r="A946" s="1" t="s">
        <v>79</v>
      </c>
      <c r="B946" s="1" t="s">
        <v>89</v>
      </c>
      <c r="C946" s="1" t="s">
        <v>9</v>
      </c>
      <c r="D946" s="2">
        <v>42204</v>
      </c>
      <c r="E946" s="1">
        <v>19</v>
      </c>
      <c r="F946" s="1" t="s">
        <v>16</v>
      </c>
      <c r="G946" s="3">
        <v>0.75624999999999998</v>
      </c>
      <c r="H946" s="1">
        <v>0</v>
      </c>
      <c r="I946" s="1">
        <v>0</v>
      </c>
      <c r="J946" s="1">
        <v>0</v>
      </c>
      <c r="K946" s="1">
        <f t="shared" si="20"/>
        <v>0</v>
      </c>
    </row>
    <row r="947" spans="1:11" x14ac:dyDescent="0.25">
      <c r="A947" s="1" t="s">
        <v>79</v>
      </c>
      <c r="B947" s="1" t="s">
        <v>89</v>
      </c>
      <c r="C947" s="1" t="s">
        <v>9</v>
      </c>
      <c r="D947" s="2">
        <v>42204</v>
      </c>
      <c r="E947" s="1">
        <v>20</v>
      </c>
      <c r="F947" s="1" t="s">
        <v>16</v>
      </c>
      <c r="G947" s="3">
        <v>0.7631944444444444</v>
      </c>
      <c r="H947" s="1">
        <v>0</v>
      </c>
      <c r="I947" s="1">
        <v>0</v>
      </c>
      <c r="J947" s="1">
        <v>0</v>
      </c>
      <c r="K947" s="1">
        <f t="shared" si="20"/>
        <v>0</v>
      </c>
    </row>
    <row r="948" spans="1:11" x14ac:dyDescent="0.25">
      <c r="D948" s="2"/>
      <c r="G948" s="3"/>
    </row>
    <row r="949" spans="1:11" x14ac:dyDescent="0.25">
      <c r="A949" s="1" t="s">
        <v>79</v>
      </c>
      <c r="B949" s="1" t="s">
        <v>89</v>
      </c>
      <c r="C949" s="1" t="s">
        <v>17</v>
      </c>
      <c r="D949" s="2">
        <v>42203</v>
      </c>
      <c r="E949" s="1">
        <v>1</v>
      </c>
      <c r="F949" s="1" t="s">
        <v>15</v>
      </c>
      <c r="G949" s="3">
        <v>0.5131944444444444</v>
      </c>
      <c r="H949" s="1">
        <v>0</v>
      </c>
      <c r="I949" s="1">
        <v>0</v>
      </c>
      <c r="J949" s="1">
        <v>0</v>
      </c>
      <c r="K949" s="1">
        <f t="shared" ref="K949:K958" si="21">I949-J949</f>
        <v>0</v>
      </c>
    </row>
    <row r="950" spans="1:11" x14ac:dyDescent="0.25">
      <c r="A950" s="1" t="s">
        <v>79</v>
      </c>
      <c r="B950" s="1" t="s">
        <v>89</v>
      </c>
      <c r="C950" s="1" t="s">
        <v>17</v>
      </c>
      <c r="D950" s="2">
        <v>42203</v>
      </c>
      <c r="E950" s="1">
        <v>2</v>
      </c>
      <c r="F950" s="1" t="s">
        <v>15</v>
      </c>
      <c r="G950" s="3">
        <v>0.52083333333333337</v>
      </c>
      <c r="H950" s="1">
        <v>0</v>
      </c>
      <c r="I950" s="1">
        <v>0</v>
      </c>
      <c r="J950" s="1">
        <v>0</v>
      </c>
      <c r="K950" s="1">
        <f t="shared" si="21"/>
        <v>0</v>
      </c>
    </row>
    <row r="951" spans="1:11" x14ac:dyDescent="0.25">
      <c r="A951" s="1" t="s">
        <v>79</v>
      </c>
      <c r="B951" s="1" t="s">
        <v>89</v>
      </c>
      <c r="C951" s="1" t="s">
        <v>17</v>
      </c>
      <c r="D951" s="2">
        <v>42203</v>
      </c>
      <c r="E951" s="1">
        <v>3</v>
      </c>
      <c r="F951" s="1" t="s">
        <v>15</v>
      </c>
      <c r="G951" s="3">
        <v>0.52777777777777779</v>
      </c>
      <c r="H951" s="1">
        <v>0</v>
      </c>
      <c r="I951" s="1">
        <v>0</v>
      </c>
      <c r="J951" s="1">
        <v>0</v>
      </c>
      <c r="K951" s="1">
        <f t="shared" si="21"/>
        <v>0</v>
      </c>
    </row>
    <row r="952" spans="1:11" x14ac:dyDescent="0.25">
      <c r="A952" s="1" t="s">
        <v>79</v>
      </c>
      <c r="B952" s="1" t="s">
        <v>89</v>
      </c>
      <c r="C952" s="1" t="s">
        <v>17</v>
      </c>
      <c r="D952" s="2">
        <v>42203</v>
      </c>
      <c r="E952" s="1">
        <v>4</v>
      </c>
      <c r="F952" s="1" t="s">
        <v>15</v>
      </c>
      <c r="G952" s="3">
        <v>0.53472222222222221</v>
      </c>
      <c r="H952" s="1">
        <v>0</v>
      </c>
      <c r="I952" s="1">
        <v>0</v>
      </c>
      <c r="J952" s="1">
        <v>0</v>
      </c>
      <c r="K952" s="1">
        <f t="shared" si="21"/>
        <v>0</v>
      </c>
    </row>
    <row r="953" spans="1:11" x14ac:dyDescent="0.25">
      <c r="A953" s="1" t="s">
        <v>79</v>
      </c>
      <c r="B953" s="1" t="s">
        <v>89</v>
      </c>
      <c r="C953" s="1" t="s">
        <v>17</v>
      </c>
      <c r="D953" s="2">
        <v>42203</v>
      </c>
      <c r="E953" s="1">
        <v>5</v>
      </c>
      <c r="F953" s="1" t="s">
        <v>15</v>
      </c>
      <c r="G953" s="3">
        <v>0.54166666666666663</v>
      </c>
      <c r="H953" s="1">
        <v>0</v>
      </c>
      <c r="I953" s="1">
        <v>0</v>
      </c>
      <c r="J953" s="1">
        <v>0</v>
      </c>
      <c r="K953" s="1">
        <f t="shared" si="21"/>
        <v>0</v>
      </c>
    </row>
    <row r="954" spans="1:11" x14ac:dyDescent="0.25">
      <c r="A954" s="1" t="s">
        <v>79</v>
      </c>
      <c r="B954" s="1" t="s">
        <v>89</v>
      </c>
      <c r="C954" s="1" t="s">
        <v>17</v>
      </c>
      <c r="D954" s="2">
        <v>42203</v>
      </c>
      <c r="E954" s="1">
        <v>6</v>
      </c>
      <c r="F954" s="1" t="s">
        <v>15</v>
      </c>
      <c r="G954" s="3">
        <v>0.5493055555555556</v>
      </c>
      <c r="H954" s="1">
        <v>0</v>
      </c>
      <c r="I954" s="1">
        <v>0</v>
      </c>
      <c r="J954" s="1">
        <v>0</v>
      </c>
      <c r="K954" s="1">
        <f t="shared" si="21"/>
        <v>0</v>
      </c>
    </row>
    <row r="955" spans="1:11" x14ac:dyDescent="0.25">
      <c r="A955" s="1" t="s">
        <v>79</v>
      </c>
      <c r="B955" s="1" t="s">
        <v>89</v>
      </c>
      <c r="C955" s="1" t="s">
        <v>17</v>
      </c>
      <c r="D955" s="2">
        <v>42203</v>
      </c>
      <c r="E955" s="1">
        <v>7</v>
      </c>
      <c r="F955" s="1" t="s">
        <v>15</v>
      </c>
      <c r="G955" s="3">
        <v>0.55625000000000002</v>
      </c>
      <c r="H955" s="1">
        <v>0</v>
      </c>
      <c r="I955" s="1">
        <v>0</v>
      </c>
      <c r="J955" s="1">
        <v>0</v>
      </c>
      <c r="K955" s="1">
        <f t="shared" si="21"/>
        <v>0</v>
      </c>
    </row>
    <row r="956" spans="1:11" x14ac:dyDescent="0.25">
      <c r="A956" s="1" t="s">
        <v>79</v>
      </c>
      <c r="B956" s="1" t="s">
        <v>89</v>
      </c>
      <c r="C956" s="1" t="s">
        <v>17</v>
      </c>
      <c r="D956" s="2">
        <v>42203</v>
      </c>
      <c r="E956" s="1">
        <v>8</v>
      </c>
      <c r="F956" s="1" t="s">
        <v>15</v>
      </c>
      <c r="G956" s="3">
        <v>0.56319444444444444</v>
      </c>
      <c r="H956" s="1">
        <v>0</v>
      </c>
      <c r="I956" s="1">
        <v>0</v>
      </c>
      <c r="J956" s="1">
        <v>0</v>
      </c>
      <c r="K956" s="1">
        <f t="shared" si="21"/>
        <v>0</v>
      </c>
    </row>
    <row r="957" spans="1:11" x14ac:dyDescent="0.25">
      <c r="A957" s="1" t="s">
        <v>79</v>
      </c>
      <c r="B957" s="1" t="s">
        <v>89</v>
      </c>
      <c r="C957" s="1" t="s">
        <v>17</v>
      </c>
      <c r="D957" s="2">
        <v>42203</v>
      </c>
      <c r="E957" s="1">
        <v>9</v>
      </c>
      <c r="F957" s="1" t="s">
        <v>15</v>
      </c>
      <c r="G957" s="3">
        <v>0.57013888888888886</v>
      </c>
      <c r="H957" s="1">
        <v>0</v>
      </c>
      <c r="I957" s="1">
        <v>0</v>
      </c>
      <c r="J957" s="1">
        <v>0</v>
      </c>
      <c r="K957" s="1">
        <f t="shared" si="21"/>
        <v>0</v>
      </c>
    </row>
    <row r="958" spans="1:11" x14ac:dyDescent="0.25">
      <c r="A958" s="1" t="s">
        <v>79</v>
      </c>
      <c r="B958" s="1" t="s">
        <v>89</v>
      </c>
      <c r="C958" s="1" t="s">
        <v>17</v>
      </c>
      <c r="D958" s="2">
        <v>42203</v>
      </c>
      <c r="E958" s="1">
        <v>10</v>
      </c>
      <c r="F958" s="1" t="s">
        <v>15</v>
      </c>
      <c r="G958" s="3">
        <v>0.57777777777777783</v>
      </c>
      <c r="H958" s="1">
        <v>0</v>
      </c>
      <c r="I958" s="1">
        <v>0</v>
      </c>
      <c r="J958" s="1">
        <v>0</v>
      </c>
      <c r="K958" s="1">
        <f t="shared" si="21"/>
        <v>0</v>
      </c>
    </row>
    <row r="960" spans="1:11" x14ac:dyDescent="0.25">
      <c r="A960" s="1" t="s">
        <v>79</v>
      </c>
      <c r="B960" s="1" t="s">
        <v>89</v>
      </c>
      <c r="C960" s="1" t="s">
        <v>17</v>
      </c>
      <c r="D960" s="2">
        <v>42203</v>
      </c>
      <c r="E960" s="1">
        <v>11</v>
      </c>
      <c r="F960" s="1" t="s">
        <v>16</v>
      </c>
      <c r="G960" s="3">
        <v>0.7055555555555556</v>
      </c>
      <c r="H960" s="1">
        <v>0</v>
      </c>
      <c r="I960" s="1">
        <v>0</v>
      </c>
      <c r="J960" s="1">
        <v>0</v>
      </c>
      <c r="K960" s="1">
        <f t="shared" ref="K960:K969" si="22">I960-J960</f>
        <v>0</v>
      </c>
    </row>
    <row r="961" spans="1:11" x14ac:dyDescent="0.25">
      <c r="A961" s="1" t="s">
        <v>79</v>
      </c>
      <c r="B961" s="1" t="s">
        <v>89</v>
      </c>
      <c r="C961" s="1" t="s">
        <v>17</v>
      </c>
      <c r="D961" s="2">
        <v>42203</v>
      </c>
      <c r="E961" s="1">
        <v>12</v>
      </c>
      <c r="F961" s="1" t="s">
        <v>16</v>
      </c>
      <c r="G961" s="3">
        <v>0.71250000000000002</v>
      </c>
      <c r="H961" s="1">
        <v>0</v>
      </c>
      <c r="I961" s="1">
        <v>0</v>
      </c>
      <c r="J961" s="1">
        <v>0</v>
      </c>
      <c r="K961" s="1">
        <f t="shared" si="22"/>
        <v>0</v>
      </c>
    </row>
    <row r="962" spans="1:11" x14ac:dyDescent="0.25">
      <c r="A962" s="1" t="s">
        <v>79</v>
      </c>
      <c r="B962" s="1" t="s">
        <v>89</v>
      </c>
      <c r="C962" s="1" t="s">
        <v>17</v>
      </c>
      <c r="D962" s="2">
        <v>42203</v>
      </c>
      <c r="E962" s="1">
        <v>13</v>
      </c>
      <c r="F962" s="1" t="s">
        <v>16</v>
      </c>
      <c r="G962" s="3">
        <v>0.71944444444444444</v>
      </c>
      <c r="H962" s="1">
        <v>0</v>
      </c>
      <c r="I962" s="1">
        <v>0</v>
      </c>
      <c r="J962" s="1">
        <v>0</v>
      </c>
      <c r="K962" s="1">
        <f t="shared" si="22"/>
        <v>0</v>
      </c>
    </row>
    <row r="963" spans="1:11" x14ac:dyDescent="0.25">
      <c r="A963" s="1" t="s">
        <v>79</v>
      </c>
      <c r="B963" s="1" t="s">
        <v>89</v>
      </c>
      <c r="C963" s="1" t="s">
        <v>17</v>
      </c>
      <c r="D963" s="2">
        <v>42203</v>
      </c>
      <c r="E963" s="1">
        <v>14</v>
      </c>
      <c r="F963" s="1" t="s">
        <v>16</v>
      </c>
      <c r="G963" s="3">
        <v>0.7270833333333333</v>
      </c>
      <c r="H963" s="1">
        <v>0</v>
      </c>
      <c r="I963" s="1">
        <v>0</v>
      </c>
      <c r="J963" s="1">
        <v>0</v>
      </c>
      <c r="K963" s="1">
        <f t="shared" si="22"/>
        <v>0</v>
      </c>
    </row>
    <row r="964" spans="1:11" x14ac:dyDescent="0.25">
      <c r="A964" s="1" t="s">
        <v>79</v>
      </c>
      <c r="B964" s="1" t="s">
        <v>89</v>
      </c>
      <c r="C964" s="1" t="s">
        <v>17</v>
      </c>
      <c r="D964" s="2">
        <v>42203</v>
      </c>
      <c r="E964" s="1">
        <v>15</v>
      </c>
      <c r="F964" s="1" t="s">
        <v>16</v>
      </c>
      <c r="G964" s="3">
        <v>0.73402777777777783</v>
      </c>
      <c r="H964" s="1">
        <v>0</v>
      </c>
      <c r="I964" s="1">
        <v>0</v>
      </c>
      <c r="J964" s="1">
        <v>0</v>
      </c>
      <c r="K964" s="1">
        <f t="shared" si="22"/>
        <v>0</v>
      </c>
    </row>
    <row r="965" spans="1:11" x14ac:dyDescent="0.25">
      <c r="A965" s="1" t="s">
        <v>79</v>
      </c>
      <c r="B965" s="1" t="s">
        <v>89</v>
      </c>
      <c r="C965" s="1" t="s">
        <v>17</v>
      </c>
      <c r="D965" s="2">
        <v>42203</v>
      </c>
      <c r="E965" s="1">
        <v>16</v>
      </c>
      <c r="F965" s="1" t="s">
        <v>16</v>
      </c>
      <c r="G965" s="3">
        <v>0.74097222222222225</v>
      </c>
      <c r="H965" s="1">
        <v>0</v>
      </c>
      <c r="I965" s="1">
        <v>0</v>
      </c>
      <c r="J965" s="1">
        <v>0</v>
      </c>
      <c r="K965" s="1">
        <f t="shared" si="22"/>
        <v>0</v>
      </c>
    </row>
    <row r="966" spans="1:11" x14ac:dyDescent="0.25">
      <c r="A966" s="1" t="s">
        <v>79</v>
      </c>
      <c r="B966" s="1" t="s">
        <v>89</v>
      </c>
      <c r="C966" s="1" t="s">
        <v>17</v>
      </c>
      <c r="D966" s="2">
        <v>42203</v>
      </c>
      <c r="E966" s="1">
        <v>17</v>
      </c>
      <c r="F966" s="1" t="s">
        <v>16</v>
      </c>
      <c r="G966" s="3">
        <v>0.74791666666666667</v>
      </c>
      <c r="H966" s="1">
        <v>0</v>
      </c>
      <c r="I966" s="1">
        <v>0</v>
      </c>
      <c r="J966" s="1">
        <v>0</v>
      </c>
      <c r="K966" s="1">
        <f t="shared" si="22"/>
        <v>0</v>
      </c>
    </row>
    <row r="967" spans="1:11" x14ac:dyDescent="0.25">
      <c r="A967" s="1" t="s">
        <v>79</v>
      </c>
      <c r="B967" s="1" t="s">
        <v>89</v>
      </c>
      <c r="C967" s="1" t="s">
        <v>17</v>
      </c>
      <c r="D967" s="2">
        <v>42203</v>
      </c>
      <c r="E967" s="1">
        <v>18</v>
      </c>
      <c r="F967" s="1" t="s">
        <v>16</v>
      </c>
      <c r="G967" s="3">
        <v>0.75555555555555554</v>
      </c>
      <c r="H967" s="1">
        <v>0</v>
      </c>
      <c r="I967" s="1">
        <v>0</v>
      </c>
      <c r="J967" s="1">
        <v>0</v>
      </c>
      <c r="K967" s="1">
        <f t="shared" si="22"/>
        <v>0</v>
      </c>
    </row>
    <row r="968" spans="1:11" x14ac:dyDescent="0.25">
      <c r="A968" s="1" t="s">
        <v>79</v>
      </c>
      <c r="B968" s="1" t="s">
        <v>89</v>
      </c>
      <c r="C968" s="1" t="s">
        <v>17</v>
      </c>
      <c r="D968" s="2">
        <v>42203</v>
      </c>
      <c r="E968" s="1">
        <v>19</v>
      </c>
      <c r="F968" s="1" t="s">
        <v>16</v>
      </c>
      <c r="G968" s="3">
        <v>0.76250000000000007</v>
      </c>
      <c r="H968" s="1">
        <v>0</v>
      </c>
      <c r="I968" s="1">
        <v>0</v>
      </c>
      <c r="J968" s="1">
        <v>0</v>
      </c>
      <c r="K968" s="1">
        <f t="shared" si="22"/>
        <v>0</v>
      </c>
    </row>
    <row r="969" spans="1:11" x14ac:dyDescent="0.25">
      <c r="A969" s="1" t="s">
        <v>79</v>
      </c>
      <c r="B969" s="1" t="s">
        <v>89</v>
      </c>
      <c r="C969" s="1" t="s">
        <v>17</v>
      </c>
      <c r="D969" s="2">
        <v>42203</v>
      </c>
      <c r="E969" s="1">
        <v>20</v>
      </c>
      <c r="F969" s="1" t="s">
        <v>16</v>
      </c>
      <c r="G969" s="3">
        <v>0.76944444444444438</v>
      </c>
      <c r="H969" s="1">
        <v>0</v>
      </c>
      <c r="I969" s="1">
        <v>0</v>
      </c>
      <c r="J969" s="1">
        <v>0</v>
      </c>
      <c r="K969" s="1">
        <f t="shared" si="22"/>
        <v>0</v>
      </c>
    </row>
    <row r="970" spans="1:11" x14ac:dyDescent="0.25">
      <c r="D970" s="2"/>
    </row>
    <row r="971" spans="1:11" x14ac:dyDescent="0.25">
      <c r="A971" s="1" t="s">
        <v>79</v>
      </c>
      <c r="B971" s="1" t="s">
        <v>89</v>
      </c>
      <c r="C971" s="1" t="s">
        <v>22</v>
      </c>
      <c r="D971" s="2">
        <v>42188</v>
      </c>
      <c r="E971" s="1">
        <v>1</v>
      </c>
      <c r="F971" s="1" t="s">
        <v>15</v>
      </c>
      <c r="G971" s="3">
        <v>0.47500000000000003</v>
      </c>
      <c r="H971" s="1" t="s">
        <v>18</v>
      </c>
      <c r="I971" s="1">
        <v>2</v>
      </c>
      <c r="J971" s="1">
        <v>0</v>
      </c>
      <c r="K971" s="1">
        <f t="shared" ref="K971:K981" si="23">I971-J971</f>
        <v>2</v>
      </c>
    </row>
    <row r="972" spans="1:11" x14ac:dyDescent="0.25">
      <c r="A972" s="1" t="s">
        <v>79</v>
      </c>
      <c r="B972" s="1" t="s">
        <v>89</v>
      </c>
      <c r="C972" s="1" t="s">
        <v>22</v>
      </c>
      <c r="D972" s="2">
        <v>42188</v>
      </c>
      <c r="E972" s="1">
        <v>2</v>
      </c>
      <c r="F972" s="1" t="s">
        <v>15</v>
      </c>
      <c r="G972" s="3">
        <v>0.48125000000000001</v>
      </c>
      <c r="H972" s="1" t="s">
        <v>18</v>
      </c>
      <c r="I972" s="1">
        <v>1</v>
      </c>
      <c r="J972" s="1">
        <v>0</v>
      </c>
      <c r="K972" s="1">
        <f t="shared" si="23"/>
        <v>1</v>
      </c>
    </row>
    <row r="973" spans="1:11" x14ac:dyDescent="0.25">
      <c r="A973" s="1" t="s">
        <v>79</v>
      </c>
      <c r="B973" s="1" t="s">
        <v>89</v>
      </c>
      <c r="C973" s="1" t="s">
        <v>22</v>
      </c>
      <c r="D973" s="2">
        <v>42188</v>
      </c>
      <c r="E973" s="1">
        <v>3</v>
      </c>
      <c r="F973" s="1" t="s">
        <v>15</v>
      </c>
      <c r="G973" s="3">
        <v>0.48680555555555555</v>
      </c>
      <c r="H973" s="1">
        <v>0</v>
      </c>
      <c r="I973" s="1">
        <v>0</v>
      </c>
      <c r="J973" s="1">
        <v>0</v>
      </c>
      <c r="K973" s="1">
        <f t="shared" si="23"/>
        <v>0</v>
      </c>
    </row>
    <row r="974" spans="1:11" x14ac:dyDescent="0.25">
      <c r="A974" s="1" t="s">
        <v>79</v>
      </c>
      <c r="B974" s="1" t="s">
        <v>89</v>
      </c>
      <c r="C974" s="1" t="s">
        <v>22</v>
      </c>
      <c r="D974" s="2">
        <v>42188</v>
      </c>
      <c r="E974" s="1">
        <v>4</v>
      </c>
      <c r="F974" s="1" t="s">
        <v>15</v>
      </c>
      <c r="G974" s="3">
        <v>0.49305555555555558</v>
      </c>
      <c r="H974" s="1" t="s">
        <v>11</v>
      </c>
      <c r="I974" s="1">
        <v>1</v>
      </c>
      <c r="J974" s="1">
        <v>0</v>
      </c>
      <c r="K974" s="1">
        <f t="shared" si="23"/>
        <v>1</v>
      </c>
    </row>
    <row r="975" spans="1:11" x14ac:dyDescent="0.25">
      <c r="A975" s="1" t="s">
        <v>79</v>
      </c>
      <c r="B975" s="1" t="s">
        <v>89</v>
      </c>
      <c r="C975" s="1" t="s">
        <v>22</v>
      </c>
      <c r="D975" s="2">
        <v>42188</v>
      </c>
      <c r="E975" s="1">
        <v>4</v>
      </c>
      <c r="F975" s="1" t="s">
        <v>15</v>
      </c>
      <c r="G975" s="3">
        <v>0.49305555555555558</v>
      </c>
      <c r="H975" s="1" t="s">
        <v>18</v>
      </c>
      <c r="I975" s="1">
        <v>1</v>
      </c>
      <c r="J975" s="1">
        <v>0</v>
      </c>
      <c r="K975" s="1">
        <f t="shared" si="23"/>
        <v>1</v>
      </c>
    </row>
    <row r="976" spans="1:11" x14ac:dyDescent="0.25">
      <c r="A976" s="1" t="s">
        <v>79</v>
      </c>
      <c r="B976" s="1" t="s">
        <v>89</v>
      </c>
      <c r="C976" s="1" t="s">
        <v>22</v>
      </c>
      <c r="D976" s="2">
        <v>42188</v>
      </c>
      <c r="E976" s="1">
        <v>5</v>
      </c>
      <c r="F976" s="1" t="s">
        <v>15</v>
      </c>
      <c r="G976" s="3">
        <v>0.4993055555555555</v>
      </c>
      <c r="H976" s="1" t="s">
        <v>18</v>
      </c>
      <c r="I976" s="1">
        <v>1</v>
      </c>
      <c r="J976" s="1">
        <v>0</v>
      </c>
      <c r="K976" s="1">
        <f t="shared" si="23"/>
        <v>1</v>
      </c>
    </row>
    <row r="977" spans="1:11" x14ac:dyDescent="0.25">
      <c r="A977" s="1" t="s">
        <v>79</v>
      </c>
      <c r="B977" s="1" t="s">
        <v>89</v>
      </c>
      <c r="C977" s="1" t="s">
        <v>22</v>
      </c>
      <c r="D977" s="2">
        <v>42188</v>
      </c>
      <c r="E977" s="1">
        <v>6</v>
      </c>
      <c r="F977" s="1" t="s">
        <v>15</v>
      </c>
      <c r="G977" s="3">
        <v>0.50486111111111109</v>
      </c>
      <c r="H977" s="1" t="s">
        <v>18</v>
      </c>
      <c r="I977" s="1">
        <v>1</v>
      </c>
      <c r="J977" s="1">
        <v>0</v>
      </c>
      <c r="K977" s="1">
        <f t="shared" si="23"/>
        <v>1</v>
      </c>
    </row>
    <row r="978" spans="1:11" x14ac:dyDescent="0.25">
      <c r="A978" s="1" t="s">
        <v>79</v>
      </c>
      <c r="B978" s="1" t="s">
        <v>89</v>
      </c>
      <c r="C978" s="1" t="s">
        <v>22</v>
      </c>
      <c r="D978" s="2">
        <v>42188</v>
      </c>
      <c r="E978" s="1">
        <v>7</v>
      </c>
      <c r="F978" s="1" t="s">
        <v>15</v>
      </c>
      <c r="G978" s="3">
        <v>0.51111111111111118</v>
      </c>
      <c r="H978" s="1" t="s">
        <v>18</v>
      </c>
      <c r="I978" s="1">
        <v>1</v>
      </c>
      <c r="J978" s="1">
        <v>0</v>
      </c>
      <c r="K978" s="1">
        <f t="shared" si="23"/>
        <v>1</v>
      </c>
    </row>
    <row r="979" spans="1:11" x14ac:dyDescent="0.25">
      <c r="A979" s="1" t="s">
        <v>79</v>
      </c>
      <c r="B979" s="1" t="s">
        <v>89</v>
      </c>
      <c r="C979" s="1" t="s">
        <v>22</v>
      </c>
      <c r="D979" s="2">
        <v>42188</v>
      </c>
      <c r="E979" s="1">
        <v>8</v>
      </c>
      <c r="F979" s="1" t="s">
        <v>15</v>
      </c>
      <c r="G979" s="3">
        <v>0.51736111111111105</v>
      </c>
      <c r="H979" s="1" t="s">
        <v>18</v>
      </c>
      <c r="I979" s="1">
        <v>2</v>
      </c>
      <c r="J979" s="1">
        <v>0</v>
      </c>
      <c r="K979" s="1">
        <f t="shared" si="23"/>
        <v>2</v>
      </c>
    </row>
    <row r="980" spans="1:11" x14ac:dyDescent="0.25">
      <c r="A980" s="1" t="s">
        <v>79</v>
      </c>
      <c r="B980" s="1" t="s">
        <v>89</v>
      </c>
      <c r="C980" s="1" t="s">
        <v>22</v>
      </c>
      <c r="D980" s="2">
        <v>42188</v>
      </c>
      <c r="E980" s="1">
        <v>9</v>
      </c>
      <c r="F980" s="1" t="s">
        <v>15</v>
      </c>
      <c r="G980" s="3">
        <v>0.5229166666666667</v>
      </c>
      <c r="H980" s="1">
        <v>0</v>
      </c>
      <c r="I980" s="1">
        <v>0</v>
      </c>
      <c r="J980" s="1">
        <v>0</v>
      </c>
      <c r="K980" s="1">
        <f t="shared" si="23"/>
        <v>0</v>
      </c>
    </row>
    <row r="981" spans="1:11" x14ac:dyDescent="0.25">
      <c r="A981" s="1" t="s">
        <v>79</v>
      </c>
      <c r="B981" s="1" t="s">
        <v>89</v>
      </c>
      <c r="C981" s="1" t="s">
        <v>22</v>
      </c>
      <c r="D981" s="2">
        <v>42188</v>
      </c>
      <c r="E981" s="1">
        <v>10</v>
      </c>
      <c r="F981" s="1" t="s">
        <v>15</v>
      </c>
      <c r="G981" s="3">
        <v>0.52916666666666667</v>
      </c>
      <c r="H981" s="1">
        <v>0</v>
      </c>
      <c r="I981" s="1">
        <v>0</v>
      </c>
      <c r="J981" s="1">
        <v>0</v>
      </c>
      <c r="K981" s="1">
        <f t="shared" si="23"/>
        <v>0</v>
      </c>
    </row>
    <row r="983" spans="1:11" x14ac:dyDescent="0.25">
      <c r="A983" s="1" t="s">
        <v>79</v>
      </c>
      <c r="B983" s="1" t="s">
        <v>89</v>
      </c>
      <c r="C983" s="1" t="s">
        <v>22</v>
      </c>
      <c r="D983" s="2">
        <v>42188</v>
      </c>
      <c r="E983" s="1">
        <v>11</v>
      </c>
      <c r="F983" s="1" t="s">
        <v>16</v>
      </c>
      <c r="G983" s="3">
        <v>0.65625</v>
      </c>
      <c r="H983" s="1">
        <v>0</v>
      </c>
      <c r="I983" s="1">
        <v>0</v>
      </c>
      <c r="J983" s="1">
        <v>0</v>
      </c>
      <c r="K983" s="1">
        <f t="shared" ref="K983:K991" si="24">I983-J983</f>
        <v>0</v>
      </c>
    </row>
    <row r="984" spans="1:11" x14ac:dyDescent="0.25">
      <c r="A984" s="1" t="s">
        <v>79</v>
      </c>
      <c r="B984" s="1" t="s">
        <v>89</v>
      </c>
      <c r="C984" s="1" t="s">
        <v>22</v>
      </c>
      <c r="D984" s="2">
        <v>42188</v>
      </c>
      <c r="E984" s="1">
        <v>12</v>
      </c>
      <c r="F984" s="1" t="s">
        <v>16</v>
      </c>
      <c r="G984" s="3">
        <v>0.66180555555555554</v>
      </c>
      <c r="H984" s="1">
        <v>0</v>
      </c>
      <c r="I984" s="1">
        <v>0</v>
      </c>
      <c r="J984" s="1">
        <v>0</v>
      </c>
      <c r="K984" s="1">
        <f t="shared" si="24"/>
        <v>0</v>
      </c>
    </row>
    <row r="985" spans="1:11" x14ac:dyDescent="0.25">
      <c r="A985" s="1" t="s">
        <v>79</v>
      </c>
      <c r="B985" s="1" t="s">
        <v>89</v>
      </c>
      <c r="C985" s="1" t="s">
        <v>22</v>
      </c>
      <c r="D985" s="2">
        <v>42188</v>
      </c>
      <c r="E985" s="1">
        <v>13</v>
      </c>
      <c r="F985" s="1" t="s">
        <v>16</v>
      </c>
      <c r="G985" s="3">
        <v>0.66805555555555562</v>
      </c>
      <c r="H985" s="1">
        <v>0</v>
      </c>
      <c r="I985" s="1">
        <v>0</v>
      </c>
      <c r="J985" s="1">
        <v>0</v>
      </c>
      <c r="K985" s="1">
        <f t="shared" si="24"/>
        <v>0</v>
      </c>
    </row>
    <row r="986" spans="1:11" x14ac:dyDescent="0.25">
      <c r="A986" s="1" t="s">
        <v>79</v>
      </c>
      <c r="B986" s="1" t="s">
        <v>89</v>
      </c>
      <c r="C986" s="1" t="s">
        <v>22</v>
      </c>
      <c r="D986" s="2">
        <v>42188</v>
      </c>
      <c r="E986" s="1">
        <v>14</v>
      </c>
      <c r="F986" s="1" t="s">
        <v>16</v>
      </c>
      <c r="G986" s="3">
        <v>0.6743055555555556</v>
      </c>
      <c r="H986" s="1">
        <v>0</v>
      </c>
      <c r="I986" s="1">
        <v>0</v>
      </c>
      <c r="J986" s="1">
        <v>0</v>
      </c>
      <c r="K986" s="1">
        <f t="shared" si="24"/>
        <v>0</v>
      </c>
    </row>
    <row r="987" spans="1:11" x14ac:dyDescent="0.25">
      <c r="A987" s="1" t="s">
        <v>79</v>
      </c>
      <c r="B987" s="1" t="s">
        <v>89</v>
      </c>
      <c r="C987" s="1" t="s">
        <v>22</v>
      </c>
      <c r="D987" s="2">
        <v>42188</v>
      </c>
      <c r="E987" s="1">
        <v>15</v>
      </c>
      <c r="F987" s="1" t="s">
        <v>16</v>
      </c>
      <c r="G987" s="3">
        <v>0.68055555555555547</v>
      </c>
      <c r="H987" s="1">
        <v>0</v>
      </c>
      <c r="I987" s="1">
        <v>0</v>
      </c>
      <c r="J987" s="1">
        <v>0</v>
      </c>
      <c r="K987" s="1">
        <f t="shared" si="24"/>
        <v>0</v>
      </c>
    </row>
    <row r="988" spans="1:11" x14ac:dyDescent="0.25">
      <c r="A988" s="1" t="s">
        <v>79</v>
      </c>
      <c r="B988" s="1" t="s">
        <v>89</v>
      </c>
      <c r="C988" s="1" t="s">
        <v>22</v>
      </c>
      <c r="D988" s="2">
        <v>42188</v>
      </c>
      <c r="E988" s="1">
        <v>16</v>
      </c>
      <c r="F988" s="1" t="s">
        <v>16</v>
      </c>
      <c r="G988" s="3">
        <v>0.68611111111111101</v>
      </c>
      <c r="H988" s="1">
        <v>0</v>
      </c>
      <c r="I988" s="1">
        <v>0</v>
      </c>
      <c r="J988" s="1">
        <v>0</v>
      </c>
      <c r="K988" s="1">
        <f t="shared" si="24"/>
        <v>0</v>
      </c>
    </row>
    <row r="989" spans="1:11" x14ac:dyDescent="0.25">
      <c r="A989" s="1" t="s">
        <v>79</v>
      </c>
      <c r="B989" s="1" t="s">
        <v>89</v>
      </c>
      <c r="C989" s="1" t="s">
        <v>22</v>
      </c>
      <c r="D989" s="2">
        <v>42188</v>
      </c>
      <c r="E989" s="1">
        <v>17</v>
      </c>
      <c r="F989" s="1" t="s">
        <v>16</v>
      </c>
      <c r="G989" s="3">
        <v>0.69236111111111109</v>
      </c>
      <c r="H989" s="1">
        <v>0</v>
      </c>
      <c r="I989" s="1">
        <v>0</v>
      </c>
      <c r="J989" s="1">
        <v>0</v>
      </c>
      <c r="K989" s="1">
        <f t="shared" si="24"/>
        <v>0</v>
      </c>
    </row>
    <row r="990" spans="1:11" x14ac:dyDescent="0.25">
      <c r="A990" s="1" t="s">
        <v>79</v>
      </c>
      <c r="B990" s="1" t="s">
        <v>89</v>
      </c>
      <c r="C990" s="1" t="s">
        <v>22</v>
      </c>
      <c r="D990" s="2">
        <v>42188</v>
      </c>
      <c r="E990" s="1">
        <v>18</v>
      </c>
      <c r="F990" s="1" t="s">
        <v>16</v>
      </c>
      <c r="G990" s="3">
        <v>0.69861111111111107</v>
      </c>
      <c r="H990" s="1" t="s">
        <v>18</v>
      </c>
      <c r="I990" s="1">
        <v>3</v>
      </c>
      <c r="J990" s="1">
        <v>0</v>
      </c>
      <c r="K990" s="1">
        <f t="shared" si="24"/>
        <v>3</v>
      </c>
    </row>
    <row r="991" spans="1:11" x14ac:dyDescent="0.25">
      <c r="A991" s="1" t="s">
        <v>79</v>
      </c>
      <c r="B991" s="1" t="s">
        <v>89</v>
      </c>
      <c r="C991" s="1" t="s">
        <v>22</v>
      </c>
      <c r="D991" s="2">
        <v>42188</v>
      </c>
      <c r="E991" s="1">
        <v>19</v>
      </c>
      <c r="F991" s="1" t="s">
        <v>16</v>
      </c>
      <c r="G991" s="3">
        <v>0.70416666666666661</v>
      </c>
      <c r="H991" s="1">
        <v>0</v>
      </c>
      <c r="I991" s="1">
        <v>0</v>
      </c>
      <c r="J991" s="1">
        <v>0</v>
      </c>
      <c r="K991" s="1">
        <f t="shared" si="24"/>
        <v>0</v>
      </c>
    </row>
    <row r="992" spans="1:11" x14ac:dyDescent="0.25">
      <c r="A992" s="1" t="s">
        <v>79</v>
      </c>
      <c r="B992" s="1" t="s">
        <v>89</v>
      </c>
      <c r="C992" s="1" t="s">
        <v>22</v>
      </c>
      <c r="D992" s="2">
        <v>42188</v>
      </c>
      <c r="E992" s="1">
        <v>20</v>
      </c>
      <c r="F992" s="1" t="s">
        <v>16</v>
      </c>
      <c r="G992" s="3">
        <v>0.7104166666666667</v>
      </c>
      <c r="H992" s="1">
        <v>0</v>
      </c>
      <c r="I992" s="1">
        <v>0</v>
      </c>
      <c r="J992" s="1">
        <v>0</v>
      </c>
      <c r="K992" s="1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Raw counts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Funk</dc:creator>
  <cp:lastModifiedBy>Windows User</cp:lastModifiedBy>
  <dcterms:created xsi:type="dcterms:W3CDTF">2015-11-04T19:10:04Z</dcterms:created>
  <dcterms:modified xsi:type="dcterms:W3CDTF">2018-01-26T18:33:28Z</dcterms:modified>
</cp:coreProperties>
</file>