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431CC273-6F10-4437-A806-4B4781EBC426}" xr6:coauthVersionLast="47" xr6:coauthVersionMax="47" xr10:uidLastSave="{00000000-0000-0000-0000-000000000000}"/>
  <bookViews>
    <workbookView xWindow="3735" yWindow="1170" windowWidth="21600" windowHeight="12735" xr2:uid="{00000000-000D-0000-FFFF-FFFF00000000}"/>
  </bookViews>
  <sheets>
    <sheet name="July2023RemainingVol" sheetId="1" r:id="rId1"/>
  </sheets>
  <definedNames>
    <definedName name="_xlnm._FilterDatabase" localSheetId="0" hidden="1">July2023RemainingVol!$A$7:$K$227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J8" i="1" s="1"/>
  <c r="I12" i="1"/>
  <c r="J12" i="1" s="1"/>
  <c r="I10" i="1"/>
  <c r="J10" i="1" s="1"/>
  <c r="I9" i="1"/>
  <c r="J9" i="1" s="1"/>
  <c r="I11" i="1"/>
  <c r="J11" i="1" s="1"/>
  <c r="I13" i="1"/>
  <c r="J13" i="1" s="1"/>
  <c r="I14" i="1"/>
  <c r="J14" i="1" s="1"/>
  <c r="I16" i="1"/>
  <c r="J16" i="1" s="1"/>
  <c r="I15" i="1"/>
  <c r="J15" i="1" s="1"/>
  <c r="I17" i="1"/>
  <c r="J17" i="1" s="1"/>
  <c r="I19" i="1"/>
  <c r="J19" i="1" s="1"/>
  <c r="I18" i="1"/>
  <c r="J18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5" i="1"/>
  <c r="J35" i="1" s="1"/>
  <c r="I42" i="1"/>
  <c r="J42" i="1" s="1"/>
  <c r="I34" i="1"/>
  <c r="J34" i="1" s="1"/>
  <c r="I48" i="1"/>
  <c r="J48" i="1" s="1"/>
  <c r="I33" i="1"/>
  <c r="J33" i="1" s="1"/>
  <c r="I37" i="1"/>
  <c r="J37" i="1" s="1"/>
  <c r="I31" i="1"/>
  <c r="J31" i="1" s="1"/>
  <c r="I50" i="1"/>
  <c r="J50" i="1" s="1"/>
  <c r="I30" i="1"/>
  <c r="J30" i="1" s="1"/>
  <c r="I38" i="1"/>
  <c r="J38" i="1" s="1"/>
  <c r="I32" i="1"/>
  <c r="J32" i="1" s="1"/>
  <c r="I41" i="1"/>
  <c r="J41" i="1" s="1"/>
  <c r="I39" i="1"/>
  <c r="J39" i="1" s="1"/>
  <c r="I36" i="1"/>
  <c r="J36" i="1" s="1"/>
  <c r="I49" i="1"/>
  <c r="J49" i="1" s="1"/>
  <c r="I67" i="1"/>
  <c r="J67" i="1" s="1"/>
  <c r="I68" i="1"/>
  <c r="J68" i="1" s="1"/>
  <c r="I51" i="1"/>
  <c r="J51" i="1" s="1"/>
  <c r="I40" i="1"/>
  <c r="J40" i="1" s="1"/>
  <c r="I43" i="1"/>
  <c r="J43" i="1" s="1"/>
  <c r="I44" i="1"/>
  <c r="J44" i="1" s="1"/>
  <c r="I46" i="1"/>
  <c r="J46" i="1" s="1"/>
  <c r="I45" i="1"/>
  <c r="J45" i="1" s="1"/>
  <c r="I57" i="1"/>
  <c r="J57" i="1" s="1"/>
  <c r="I53" i="1"/>
  <c r="J53" i="1" s="1"/>
  <c r="I54" i="1"/>
  <c r="J54" i="1" s="1"/>
  <c r="I55" i="1"/>
  <c r="J55" i="1" s="1"/>
  <c r="I47" i="1"/>
  <c r="J47" i="1" s="1"/>
  <c r="I56" i="1"/>
  <c r="J56" i="1" s="1"/>
  <c r="I52" i="1"/>
  <c r="J52" i="1" s="1"/>
  <c r="I58" i="1"/>
  <c r="J58" i="1" s="1"/>
  <c r="I59" i="1"/>
  <c r="J59" i="1" s="1"/>
  <c r="I60" i="1"/>
  <c r="J60" i="1" s="1"/>
  <c r="I61" i="1"/>
  <c r="J61" i="1" s="1"/>
  <c r="I70" i="1"/>
  <c r="J70" i="1" s="1"/>
  <c r="I62" i="1"/>
  <c r="J62" i="1" s="1"/>
  <c r="I63" i="1"/>
  <c r="J63" i="1" s="1"/>
  <c r="I64" i="1"/>
  <c r="J64" i="1" s="1"/>
  <c r="I65" i="1"/>
  <c r="J65" i="1" s="1"/>
  <c r="I66" i="1"/>
  <c r="J66" i="1" s="1"/>
  <c r="I69" i="1"/>
  <c r="J69" i="1" s="1"/>
  <c r="I71" i="1"/>
  <c r="J71" i="1" s="1"/>
  <c r="I74" i="1"/>
  <c r="J74" i="1" s="1"/>
  <c r="I72" i="1"/>
  <c r="J72" i="1" s="1"/>
  <c r="I73" i="1"/>
  <c r="J73" i="1" s="1"/>
  <c r="I76" i="1"/>
  <c r="J76" i="1" s="1"/>
  <c r="I78" i="1"/>
  <c r="J78" i="1" s="1"/>
  <c r="I77" i="1"/>
  <c r="J77" i="1" s="1"/>
  <c r="I75" i="1"/>
  <c r="J75" i="1" s="1"/>
  <c r="I79" i="1"/>
  <c r="J79" i="1" s="1"/>
  <c r="I81" i="1"/>
  <c r="J81" i="1" s="1"/>
  <c r="I80" i="1"/>
  <c r="J80" i="1" s="1"/>
  <c r="I83" i="1"/>
  <c r="J83" i="1" s="1"/>
  <c r="I84" i="1"/>
  <c r="J84" i="1" s="1"/>
  <c r="I82" i="1"/>
  <c r="J82" i="1" s="1"/>
  <c r="I86" i="1"/>
  <c r="J86" i="1" s="1"/>
  <c r="I89" i="1"/>
  <c r="J89" i="1" s="1"/>
  <c r="I85" i="1"/>
  <c r="J85" i="1" s="1"/>
  <c r="I87" i="1"/>
  <c r="J87" i="1" s="1"/>
  <c r="I88" i="1"/>
  <c r="J88" i="1" s="1"/>
  <c r="I90" i="1"/>
  <c r="J90" i="1" s="1"/>
  <c r="I91" i="1"/>
  <c r="J91" i="1" s="1"/>
  <c r="I92" i="1"/>
  <c r="J92" i="1" s="1"/>
  <c r="I93" i="1"/>
  <c r="J93" i="1" s="1"/>
  <c r="I94" i="1"/>
  <c r="J94" i="1" s="1"/>
  <c r="I96" i="1"/>
  <c r="J96" i="1" s="1"/>
  <c r="I95" i="1"/>
  <c r="J95" i="1" s="1"/>
  <c r="I103" i="1"/>
  <c r="J103" i="1" s="1"/>
  <c r="I98" i="1"/>
  <c r="J98" i="1" s="1"/>
  <c r="I99" i="1"/>
  <c r="J99" i="1" s="1"/>
  <c r="I101" i="1"/>
  <c r="J101" i="1" s="1"/>
  <c r="I97" i="1"/>
  <c r="J97" i="1" s="1"/>
  <c r="I100" i="1"/>
  <c r="J100" i="1" s="1"/>
  <c r="I102" i="1"/>
  <c r="J102" i="1" s="1"/>
  <c r="I104" i="1"/>
  <c r="J104" i="1" s="1"/>
  <c r="I105" i="1"/>
  <c r="J105" i="1" s="1"/>
  <c r="I109" i="1"/>
  <c r="J109" i="1" s="1"/>
  <c r="I106" i="1"/>
  <c r="J106" i="1" s="1"/>
  <c r="I108" i="1"/>
  <c r="J108" i="1" s="1"/>
  <c r="I107" i="1"/>
  <c r="J107" i="1" s="1"/>
  <c r="I110" i="1"/>
  <c r="J110" i="1" s="1"/>
  <c r="I114" i="1"/>
  <c r="J114" i="1" s="1"/>
  <c r="I111" i="1"/>
  <c r="J111" i="1" s="1"/>
  <c r="I112" i="1"/>
  <c r="J112" i="1" s="1"/>
  <c r="I115" i="1"/>
  <c r="J115" i="1" s="1"/>
  <c r="I131" i="1"/>
  <c r="J131" i="1" s="1"/>
  <c r="I113" i="1"/>
  <c r="J113" i="1" s="1"/>
  <c r="I116" i="1"/>
  <c r="J116" i="1" s="1"/>
  <c r="I128" i="1"/>
  <c r="J128" i="1" s="1"/>
  <c r="I125" i="1"/>
  <c r="J125" i="1" s="1"/>
  <c r="I118" i="1"/>
  <c r="J118" i="1" s="1"/>
  <c r="I120" i="1"/>
  <c r="J120" i="1" s="1"/>
  <c r="I126" i="1"/>
  <c r="J126" i="1" s="1"/>
  <c r="I119" i="1"/>
  <c r="J119" i="1" s="1"/>
  <c r="I123" i="1"/>
  <c r="J123" i="1" s="1"/>
  <c r="I122" i="1"/>
  <c r="J122" i="1" s="1"/>
  <c r="I117" i="1"/>
  <c r="J117" i="1" s="1"/>
  <c r="I121" i="1"/>
  <c r="J121" i="1" s="1"/>
  <c r="I127" i="1"/>
  <c r="J127" i="1" s="1"/>
  <c r="I133" i="1"/>
  <c r="J133" i="1" s="1"/>
  <c r="I124" i="1"/>
  <c r="J124" i="1" s="1"/>
  <c r="I132" i="1"/>
  <c r="J132" i="1" s="1"/>
  <c r="I129" i="1"/>
  <c r="J129" i="1" s="1"/>
  <c r="I130" i="1"/>
  <c r="J130" i="1" s="1"/>
  <c r="I134" i="1"/>
  <c r="J134" i="1" s="1"/>
  <c r="I136" i="1"/>
  <c r="J136" i="1" s="1"/>
  <c r="I135" i="1"/>
  <c r="J135" i="1" s="1"/>
  <c r="I138" i="1"/>
  <c r="J138" i="1" s="1"/>
  <c r="I137" i="1"/>
  <c r="J137" i="1" s="1"/>
  <c r="I142" i="1"/>
  <c r="J142" i="1" s="1"/>
  <c r="I143" i="1"/>
  <c r="J143" i="1" s="1"/>
  <c r="I139" i="1"/>
  <c r="J139" i="1" s="1"/>
  <c r="I140" i="1"/>
  <c r="J140" i="1" s="1"/>
  <c r="I141" i="1"/>
  <c r="J141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93" i="1"/>
  <c r="J193" i="1" s="1"/>
  <c r="I160" i="1"/>
  <c r="J160" i="1" s="1"/>
  <c r="I176" i="1"/>
  <c r="J176" i="1" s="1"/>
  <c r="I159" i="1"/>
  <c r="J159" i="1" s="1"/>
  <c r="I168" i="1"/>
  <c r="J168" i="1" s="1"/>
  <c r="I162" i="1"/>
  <c r="J162" i="1" s="1"/>
  <c r="I166" i="1"/>
  <c r="J166" i="1" s="1"/>
  <c r="I161" i="1"/>
  <c r="J161" i="1" s="1"/>
  <c r="I179" i="1"/>
  <c r="J179" i="1" s="1"/>
  <c r="I175" i="1"/>
  <c r="J175" i="1" s="1"/>
  <c r="I184" i="1"/>
  <c r="J184" i="1" s="1"/>
  <c r="I164" i="1"/>
  <c r="J164" i="1" s="1"/>
  <c r="I174" i="1"/>
  <c r="J174" i="1" s="1"/>
  <c r="I163" i="1"/>
  <c r="J163" i="1" s="1"/>
  <c r="I169" i="1"/>
  <c r="J169" i="1" s="1"/>
  <c r="I171" i="1"/>
  <c r="J171" i="1" s="1"/>
  <c r="I167" i="1"/>
  <c r="J167" i="1" s="1"/>
  <c r="I165" i="1"/>
  <c r="J165" i="1" s="1"/>
  <c r="I177" i="1"/>
  <c r="J177" i="1" s="1"/>
  <c r="I172" i="1"/>
  <c r="J172" i="1" s="1"/>
  <c r="I181" i="1"/>
  <c r="J181" i="1" s="1"/>
  <c r="I170" i="1"/>
  <c r="J170" i="1" s="1"/>
  <c r="I187" i="1"/>
  <c r="J187" i="1" s="1"/>
  <c r="I173" i="1"/>
  <c r="J173" i="1" s="1"/>
  <c r="I180" i="1"/>
  <c r="J180" i="1" s="1"/>
  <c r="I188" i="1"/>
  <c r="J188" i="1" s="1"/>
  <c r="I178" i="1"/>
  <c r="J178" i="1" s="1"/>
  <c r="I185" i="1"/>
  <c r="J185" i="1" s="1"/>
  <c r="I197" i="1"/>
  <c r="J197" i="1" s="1"/>
  <c r="I203" i="1"/>
  <c r="J203" i="1" s="1"/>
  <c r="I196" i="1"/>
  <c r="J196" i="1" s="1"/>
  <c r="I189" i="1"/>
  <c r="J189" i="1" s="1"/>
  <c r="I201" i="1"/>
  <c r="J201" i="1" s="1"/>
  <c r="I204" i="1"/>
  <c r="J204" i="1" s="1"/>
  <c r="I206" i="1"/>
  <c r="J206" i="1" s="1"/>
  <c r="I190" i="1"/>
  <c r="J190" i="1" s="1"/>
  <c r="I210" i="1"/>
  <c r="J210" i="1" s="1"/>
  <c r="I211" i="1"/>
  <c r="J211" i="1" s="1"/>
  <c r="I182" i="1"/>
  <c r="J182" i="1" s="1"/>
  <c r="I195" i="1"/>
  <c r="J195" i="1" s="1"/>
  <c r="I186" i="1"/>
  <c r="J186" i="1" s="1"/>
  <c r="I191" i="1"/>
  <c r="J191" i="1" s="1"/>
  <c r="I200" i="1"/>
  <c r="J200" i="1" s="1"/>
  <c r="I207" i="1"/>
  <c r="J207" i="1" s="1"/>
  <c r="I192" i="1"/>
  <c r="J192" i="1" s="1"/>
  <c r="I183" i="1"/>
  <c r="J183" i="1" s="1"/>
  <c r="I208" i="1"/>
  <c r="J208" i="1" s="1"/>
  <c r="I202" i="1"/>
  <c r="J202" i="1" s="1"/>
  <c r="I194" i="1"/>
  <c r="J194" i="1" s="1"/>
  <c r="I205" i="1"/>
  <c r="J205" i="1" s="1"/>
  <c r="I198" i="1"/>
  <c r="J198" i="1" s="1"/>
  <c r="I199" i="1"/>
  <c r="J199" i="1" s="1"/>
  <c r="I209" i="1"/>
  <c r="J209" i="1" s="1"/>
  <c r="I212" i="1"/>
  <c r="J212" i="1" s="1"/>
  <c r="I213" i="1"/>
  <c r="J213" i="1" s="1"/>
  <c r="I217" i="1"/>
  <c r="J217" i="1" s="1"/>
  <c r="I216" i="1"/>
  <c r="J216" i="1" s="1"/>
  <c r="I214" i="1"/>
  <c r="J214" i="1" s="1"/>
  <c r="I215" i="1"/>
  <c r="J215" i="1" s="1"/>
  <c r="I218" i="1"/>
  <c r="J218" i="1" s="1"/>
  <c r="I222" i="1"/>
  <c r="J222" i="1" s="1"/>
  <c r="I219" i="1"/>
  <c r="J219" i="1" s="1"/>
  <c r="I220" i="1"/>
  <c r="J220" i="1" s="1"/>
  <c r="I221" i="1"/>
  <c r="J221" i="1" s="1"/>
  <c r="I223" i="1"/>
  <c r="J223" i="1" s="1"/>
  <c r="I224" i="1"/>
  <c r="J224" i="1" s="1"/>
  <c r="I226" i="1"/>
  <c r="J226" i="1" s="1"/>
  <c r="I227" i="1"/>
  <c r="J227" i="1" s="1"/>
  <c r="I225" i="1"/>
  <c r="J225" i="1" s="1"/>
  <c r="J229" i="1" l="1"/>
  <c r="K229" i="1"/>
  <c r="H229" i="1"/>
  <c r="G229" i="1"/>
</calcChain>
</file>

<file path=xl/sharedStrings.xml><?xml version="1.0" encoding="utf-8"?>
<sst xmlns="http://schemas.openxmlformats.org/spreadsheetml/2006/main" count="902" uniqueCount="485">
  <si>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</si>
  <si>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</si>
  <si>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</si>
  <si>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</si>
  <si>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</si>
  <si>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</si>
  <si>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</si>
  <si>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CEDARVILLE SORT 9</t>
  </si>
  <si>
    <t>C3000102490</t>
  </si>
  <si>
    <t>FIR REALS SORT 8</t>
  </si>
  <si>
    <t>C3000103230</t>
  </si>
  <si>
    <t>LOST AND FOUND SORTS</t>
  </si>
  <si>
    <t>C3000104780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</si>
  <si>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</si>
  <si>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</si>
  <si>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</si>
  <si>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</si>
  <si>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</si>
  <si>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</si>
  <si>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</si>
  <si>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</si>
  <si>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</si>
  <si>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</si>
  <si>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</si>
  <si>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RED GOLD VRH VDT</t>
  </si>
  <si>
    <t>C3000101870</t>
  </si>
  <si>
    <t>CEDARVILLE SORT 10</t>
  </si>
  <si>
    <t>C3000102491</t>
  </si>
  <si>
    <t>BOJACK SORT 3</t>
  </si>
  <si>
    <t>C3000104368</t>
  </si>
  <si>
    <t>C3000104786</t>
  </si>
  <si>
    <t>Northeast</t>
  </si>
  <si>
    <t>BOISE CASCADE WOOD PRODU</t>
  </si>
  <si>
    <t>SILVER TRAIL</t>
  </si>
  <si>
    <t>C3000103408</t>
  </si>
  <si>
    <t>Southeast</t>
  </si>
  <si>
    <t>MINUS 5</t>
  </si>
  <si>
    <t>C3000103277</t>
  </si>
  <si>
    <t>C &amp; C TIMBER INC</t>
  </si>
  <si>
    <t>C3000104785</t>
  </si>
  <si>
    <t>CASCADE HARDWOOD INC</t>
  </si>
  <si>
    <t>RAINY PASS</t>
  </si>
  <si>
    <t>C3000102791</t>
  </si>
  <si>
    <t>UPTICK</t>
  </si>
  <si>
    <t>C3000103377</t>
  </si>
  <si>
    <t>CASCADE HARDWOOD LLC</t>
  </si>
  <si>
    <t>CRUSH</t>
  </si>
  <si>
    <t>C3000100998</t>
  </si>
  <si>
    <t>CHEHALIS VALLEY TIMBER I</t>
  </si>
  <si>
    <t>SAUERKRAUT</t>
  </si>
  <si>
    <t>C3000099076</t>
  </si>
  <si>
    <t>EVERGREEN FIBRE INC</t>
  </si>
  <si>
    <t>C3000104784</t>
  </si>
  <si>
    <t>FRANK HARKNESS TRUCKING</t>
  </si>
  <si>
    <t>RED ADDER</t>
  </si>
  <si>
    <t>C3000103286</t>
  </si>
  <si>
    <t>FRITCH FOREST PRODUCTS I</t>
  </si>
  <si>
    <t>C3000104779</t>
  </si>
  <si>
    <t>HAMPTON TREE FARMS LLC</t>
  </si>
  <si>
    <t>GREEN THOMAS</t>
  </si>
  <si>
    <t>C3000086037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</si>
  <si>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</si>
  <si>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</si>
  <si>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</si>
  <si>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</si>
  <si>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</si>
  <si>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</si>
  <si>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</si>
  <si>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</si>
  <si>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</si>
  <si>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</si>
  <si>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Hatchet</t>
  </si>
  <si>
    <t>C3000100670</t>
  </si>
  <si>
    <t>BALTIMORE PLOT</t>
  </si>
  <si>
    <t>C3000100840</t>
  </si>
  <si>
    <t>DOUBLE HAUL</t>
  </si>
  <si>
    <t>C3000101119</t>
  </si>
  <si>
    <t>CASKEY THIN</t>
  </si>
  <si>
    <t>C3000101415</t>
  </si>
  <si>
    <t>CARRY A TUNE</t>
  </si>
  <si>
    <t>C3000101494</t>
  </si>
  <si>
    <t>TIMBER TOE VDT VRH</t>
  </si>
  <si>
    <t>C3000101670</t>
  </si>
  <si>
    <t>COWLITZ VALLEY CURRE</t>
  </si>
  <si>
    <t>C3000101818</t>
  </si>
  <si>
    <t>PARCHED LARCH</t>
  </si>
  <si>
    <t>C3000101895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</si>
  <si>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</si>
  <si>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</si>
  <si>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</si>
  <si>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</si>
  <si>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</si>
  <si>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</si>
  <si>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</si>
  <si>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</si>
  <si>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</si>
  <si>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</si>
  <si>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RUE 32</t>
  </si>
  <si>
    <t>C3000102758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</si>
  <si>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</si>
  <si>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</si>
  <si>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</si>
  <si>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</si>
  <si>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</si>
  <si>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</si>
  <si>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</si>
  <si>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</si>
  <si>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FIR REALS SORT 2</t>
  </si>
  <si>
    <t>C3000103224</t>
  </si>
  <si>
    <t>FIR REALS SORT 6</t>
  </si>
  <si>
    <t>C3000103228</t>
  </si>
  <si>
    <t>FIR REALS SORT 7</t>
  </si>
  <si>
    <t>C3000103229</t>
  </si>
  <si>
    <t>WALTER</t>
  </si>
  <si>
    <t>C3000103253</t>
  </si>
  <si>
    <t>NAME THAT HARMONY</t>
  </si>
  <si>
    <t>C3000103254</t>
  </si>
  <si>
    <t>IRONTOOTH</t>
  </si>
  <si>
    <t>C3000103694</t>
  </si>
  <si>
    <t>MELODY THIN</t>
  </si>
  <si>
    <t>C3000103808</t>
  </si>
  <si>
    <t>PHIR SORT 1</t>
  </si>
  <si>
    <t>C3000104021</t>
  </si>
  <si>
    <t>PHIR SORT 2</t>
  </si>
  <si>
    <t>C3000104022</t>
  </si>
  <si>
    <t>PHIR SORT 3</t>
  </si>
  <si>
    <t>C3000104023</t>
  </si>
  <si>
    <t>PRETENDER SWT</t>
  </si>
  <si>
    <t>C3000104194</t>
  </si>
  <si>
    <t>WOODSIDE SORT 2</t>
  </si>
  <si>
    <t>C3000104223</t>
  </si>
  <si>
    <t>WOODSIDE SORT 3</t>
  </si>
  <si>
    <t>C3000104224</t>
  </si>
  <si>
    <t>WOODSIDE SORT 5</t>
  </si>
  <si>
    <t>C3000104226</t>
  </si>
  <si>
    <t>WOODSIDE SORT 6</t>
  </si>
  <si>
    <t>C3000104227</t>
  </si>
  <si>
    <t>WOODSIDE SORT 7</t>
  </si>
  <si>
    <t>C3000104228</t>
  </si>
  <si>
    <t>BOJACK SORT 6</t>
  </si>
  <si>
    <t>C3000104371</t>
  </si>
  <si>
    <t>HARBOR TIMBER</t>
  </si>
  <si>
    <t>MAYBE THINNER</t>
  </si>
  <si>
    <t>C3000096396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</si>
  <si>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</si>
  <si>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</si>
  <si>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</si>
  <si>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</si>
  <si>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</si>
  <si>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</si>
  <si>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</si>
  <si>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</si>
  <si>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</si>
  <si>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</si>
  <si>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</si>
  <si>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</si>
  <si>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FOR WHAT ITS WORTH</t>
  </si>
  <si>
    <t>C3000100852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</si>
  <si>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</si>
  <si>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</si>
  <si>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</si>
  <si>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</si>
  <si>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</si>
  <si>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</si>
  <si>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</si>
  <si>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</si>
  <si>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</si>
  <si>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</si>
  <si>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</si>
  <si>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</si>
  <si>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</si>
  <si>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</si>
  <si>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</si>
  <si>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</si>
  <si>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</si>
  <si>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</si>
  <si>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</si>
  <si>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UPPER COUGAR</t>
  </si>
  <si>
    <t>C3000102167</t>
  </si>
  <si>
    <t>YETIS YARD</t>
  </si>
  <si>
    <t>C3000102895</t>
  </si>
  <si>
    <t>PHIR SORT 4</t>
  </si>
  <si>
    <t>C3000104024</t>
  </si>
  <si>
    <t>ICICLE RIDGE, LLC</t>
  </si>
  <si>
    <t>LONE SPRUCE</t>
  </si>
  <si>
    <t>C3000102834</t>
  </si>
  <si>
    <t>INTERFOR US INC</t>
  </si>
  <si>
    <t>TREES A CROWD VDT</t>
  </si>
  <si>
    <t>C3000102250</t>
  </si>
  <si>
    <t>TYEE RIDGE</t>
  </si>
  <si>
    <t>C3000102262</t>
  </si>
  <si>
    <t>C3000104777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</si>
  <si>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</si>
  <si>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</si>
  <si>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</si>
  <si>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</si>
  <si>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</si>
  <si>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</si>
  <si>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</si>
  <si>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FIR REALS SORT 1</t>
  </si>
  <si>
    <t>C3000103223</t>
  </si>
  <si>
    <t>FIR REALS SORT 5</t>
  </si>
  <si>
    <t>C3000103227</t>
  </si>
  <si>
    <t>UPPER JONES</t>
  </si>
  <si>
    <t>C3000103291</t>
  </si>
  <si>
    <t>BIG MACK</t>
  </si>
  <si>
    <t>C3000103761</t>
  </si>
  <si>
    <t>MALARKEY</t>
  </si>
  <si>
    <t>C3000103772</t>
  </si>
  <si>
    <t>BIRD CAGE</t>
  </si>
  <si>
    <t>C3000103967</t>
  </si>
  <si>
    <t>MANKE TIMBER COMPANY INC</t>
  </si>
  <si>
    <t>MT. JUPITER ACCESS</t>
  </si>
  <si>
    <t>C3000100658</t>
  </si>
  <si>
    <t>PIVOT</t>
  </si>
  <si>
    <t>C3000102044</t>
  </si>
  <si>
    <t>MERRILL &amp; RING FOREST PR</t>
  </si>
  <si>
    <t>WILSON</t>
  </si>
  <si>
    <t>C3000092626</t>
  </si>
  <si>
    <t>FLUTTERBY</t>
  </si>
  <si>
    <t>C3000099655</t>
  </si>
  <si>
    <t>GREAT DIVIDE</t>
  </si>
  <si>
    <t>C3000102769</t>
  </si>
  <si>
    <t>BELL OF THE BALL</t>
  </si>
  <si>
    <t>C3000103185</t>
  </si>
  <si>
    <t>MURPHY COMPANY</t>
  </si>
  <si>
    <t>WHISKEY CREEK LIMIT</t>
  </si>
  <si>
    <t>C3000099241</t>
  </si>
  <si>
    <t>POINT BLANK</t>
  </si>
  <si>
    <t>C3000100492</t>
  </si>
  <si>
    <t>SALTY VIEW</t>
  </si>
  <si>
    <t>C3000100653</t>
  </si>
  <si>
    <t>Flat Top</t>
  </si>
  <si>
    <t>C3000100671</t>
  </si>
  <si>
    <t>PROSPERO</t>
  </si>
  <si>
    <t>C3000101102</t>
  </si>
  <si>
    <t>ON THE LINE</t>
  </si>
  <si>
    <t>C3000102018</t>
  </si>
  <si>
    <t>BLACK DIAMOND</t>
  </si>
  <si>
    <t>C3000102024</t>
  </si>
  <si>
    <t>TWO YEARS OUT</t>
  </si>
  <si>
    <t>C3000102059</t>
  </si>
  <si>
    <t>NUGGETS</t>
  </si>
  <si>
    <t>C3000102083</t>
  </si>
  <si>
    <t>BUTTERCUP</t>
  </si>
  <si>
    <t>C3000102085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</si>
  <si>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</si>
  <si>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</si>
  <si>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</si>
  <si>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</si>
  <si>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</si>
  <si>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</si>
  <si>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</si>
  <si>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</si>
  <si>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</si>
  <si>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</si>
  <si>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</si>
  <si>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</si>
  <si>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</si>
  <si>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</si>
  <si>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</si>
  <si>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</si>
  <si>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GRAY JAY</t>
  </si>
  <si>
    <t>C3000103863</t>
  </si>
  <si>
    <t>TCB 23</t>
  </si>
  <si>
    <t>C3000103864</t>
  </si>
  <si>
    <t>MCCANNON</t>
  </si>
  <si>
    <t>C3000103914</t>
  </si>
  <si>
    <t>POWER PLANT</t>
  </si>
  <si>
    <t>C3000104354</t>
  </si>
  <si>
    <t>C3000104778</t>
  </si>
  <si>
    <t>C3000105489</t>
  </si>
  <si>
    <t>NIELSEN BROTHERS INC</t>
  </si>
  <si>
    <t>SLAPSTICK HARDWOOD</t>
  </si>
  <si>
    <t>C3000100487</t>
  </si>
  <si>
    <t>EASTSIDE</t>
  </si>
  <si>
    <t>C3000103079</t>
  </si>
  <si>
    <t>Tree Tip</t>
  </si>
  <si>
    <t>C3000103093</t>
  </si>
  <si>
    <t>NJL INC</t>
  </si>
  <si>
    <t>SPRUCE TOWER CEDAR S</t>
  </si>
  <si>
    <t>C3000104047</t>
  </si>
  <si>
    <t>HIGHER GROUNDS CEDAR</t>
  </si>
  <si>
    <t>C3000105156</t>
  </si>
  <si>
    <t>NORTHWEST HARDWOODS</t>
  </si>
  <si>
    <t>CEDARVILLE SORT 6</t>
  </si>
  <si>
    <t>C3000102487</t>
  </si>
  <si>
    <t>CEDARVILLE SORT 7</t>
  </si>
  <si>
    <t>C3000102488</t>
  </si>
  <si>
    <t>FIR REALS SORT 10</t>
  </si>
  <si>
    <t>C3000103232</t>
  </si>
  <si>
    <t>PHIR SORT 5</t>
  </si>
  <si>
    <t>C3000104025</t>
  </si>
  <si>
    <t>WOODSIDE SORT 9</t>
  </si>
  <si>
    <t>C3000104230</t>
  </si>
  <si>
    <t>NW TIMBER, LLC</t>
  </si>
  <si>
    <t>MICHIGAN TROTTER</t>
  </si>
  <si>
    <t>C3000101634</t>
  </si>
  <si>
    <t>HEART THROB</t>
  </si>
  <si>
    <t>C3000102717</t>
  </si>
  <si>
    <t>OLE BEKKEVAR</t>
  </si>
  <si>
    <t>ALDWELL</t>
  </si>
  <si>
    <t>C3000102251</t>
  </si>
  <si>
    <t>STUMPED DIRECT</t>
  </si>
  <si>
    <t>C3000105040</t>
  </si>
  <si>
    <t>PORT ANGELES HARDWOOD</t>
  </si>
  <si>
    <t>WILD WEST</t>
  </si>
  <si>
    <t>C3000103771</t>
  </si>
  <si>
    <t>C3000104783</t>
  </si>
  <si>
    <t>RAINIER VENEER INC</t>
  </si>
  <si>
    <t>Dingo Dance</t>
  </si>
  <si>
    <t>C3000095917</t>
  </si>
  <si>
    <t>South Grass</t>
  </si>
  <si>
    <t>C3000098540</t>
  </si>
  <si>
    <t>Sunny Side</t>
  </si>
  <si>
    <t>C3000099065</t>
  </si>
  <si>
    <t>VESPA VRH &amp; VDT</t>
  </si>
  <si>
    <t>C3000100672</t>
  </si>
  <si>
    <t>C3000104782</t>
  </si>
  <si>
    <t>RSG FOREST PRODUCTS</t>
  </si>
  <si>
    <t>FIR REALS SORT 9</t>
  </si>
  <si>
    <t>C3000103231</t>
  </si>
  <si>
    <t>WOODSIDE SORT 11</t>
  </si>
  <si>
    <t>C3000104232</t>
  </si>
  <si>
    <t>BOJACK SORT 1</t>
  </si>
  <si>
    <t>C3000104366</t>
  </si>
  <si>
    <t>BOJACK SORT 2</t>
  </si>
  <si>
    <t>C3000104367</t>
  </si>
  <si>
    <t>SIERRA PACIFIC INDUSTRIE</t>
  </si>
  <si>
    <t>Charlie Horse</t>
  </si>
  <si>
    <t>C3000089221</t>
  </si>
  <si>
    <t>UNCLE LARCH VRH VDT</t>
  </si>
  <si>
    <t>C3000096814</t>
  </si>
  <si>
    <t>Crown VRH &amp; VDT</t>
  </si>
  <si>
    <t>C3000097374</t>
  </si>
  <si>
    <t>PANNIER</t>
  </si>
  <si>
    <t>C3000097934</t>
  </si>
  <si>
    <t>WILLEY RIDGE VRH VDT</t>
  </si>
  <si>
    <t>C3000098103</t>
  </si>
  <si>
    <t>DAY LAKE OVERLOOK VR</t>
  </si>
  <si>
    <t>C3000098542</t>
  </si>
  <si>
    <t>LEESIDE</t>
  </si>
  <si>
    <t>C3000099056</t>
  </si>
  <si>
    <t>OL STRINGER</t>
  </si>
  <si>
    <t>C3000099196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</si>
  <si>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</si>
  <si>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</si>
  <si>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</si>
  <si>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</si>
  <si>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</si>
  <si>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</si>
  <si>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</si>
  <si>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</si>
  <si>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</si>
  <si>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</si>
  <si>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</si>
  <si>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</si>
  <si>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</si>
  <si>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</si>
  <si>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</si>
  <si>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</si>
  <si>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</si>
  <si>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</si>
  <si>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</si>
  <si>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</si>
  <si>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CAPRA</t>
  </si>
  <si>
    <t>C3000100995</t>
  </si>
  <si>
    <t>School Bus VRH &amp; WMZ</t>
  </si>
  <si>
    <t>C3000101111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</si>
  <si>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</si>
  <si>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</si>
  <si>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</si>
  <si>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</si>
  <si>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</si>
  <si>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</si>
  <si>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</si>
  <si>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</si>
  <si>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AMERICAN PHAROAH</t>
  </si>
  <si>
    <t>C3000101297</t>
  </si>
  <si>
    <t>MARBLE RYE</t>
  </si>
  <si>
    <t>C3000101417</t>
  </si>
  <si>
    <t>SHALE CREEK</t>
  </si>
  <si>
    <t>C3000102022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</si>
  <si>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</si>
  <si>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</si>
  <si>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</si>
  <si>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</si>
  <si>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</si>
  <si>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</si>
  <si>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</si>
  <si>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</si>
  <si>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</si>
  <si>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</si>
  <si>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</si>
  <si>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</si>
  <si>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</si>
  <si>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</si>
  <si>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</si>
  <si>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</si>
  <si>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PENNY WISE</t>
  </si>
  <si>
    <t>C3000102261</t>
  </si>
  <si>
    <t>CEDARVILLE SORT 1</t>
  </si>
  <si>
    <t>C3000102482</t>
  </si>
  <si>
    <t>CEDARVILLE SORT 2</t>
  </si>
  <si>
    <t>C3000102483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</si>
  <si>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</si>
  <si>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</si>
  <si>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</si>
  <si>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</si>
  <si>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</si>
  <si>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</si>
  <si>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</si>
  <si>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</si>
  <si>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</si>
  <si>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</si>
  <si>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</si>
  <si>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</si>
  <si>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</si>
  <si>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</si>
  <si>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WATCHMEN</t>
  </si>
  <si>
    <t>C3000102946</t>
  </si>
  <si>
    <t>WEST OLNEY</t>
  </si>
  <si>
    <t>C3000102969</t>
  </si>
  <si>
    <t>WEST BELL</t>
  </si>
  <si>
    <t>C3000103065</t>
  </si>
  <si>
    <t>GRAVY</t>
  </si>
  <si>
    <t>C3000103128</t>
  </si>
  <si>
    <t>NORTH CAVANAUGH</t>
  </si>
  <si>
    <t>C3000103173</t>
  </si>
  <si>
    <t>LA LA LAND</t>
  </si>
  <si>
    <t>C3000103264</t>
  </si>
  <si>
    <t>BEAR BONES</t>
  </si>
  <si>
    <t>C3000103351</t>
  </si>
  <si>
    <t>WOODSIDE SORT 1</t>
  </si>
  <si>
    <t>C3000104222</t>
  </si>
  <si>
    <t>C3000104781</t>
  </si>
  <si>
    <t>STELLA-JONES CORPORATION</t>
  </si>
  <si>
    <t>Seattle Ridge</t>
  </si>
  <si>
    <t>C3000100499</t>
  </si>
  <si>
    <t>PLUMB BOB</t>
  </si>
  <si>
    <t>C3000102108</t>
  </si>
  <si>
    <t>SURE WOOD</t>
  </si>
  <si>
    <t>C3000102110</t>
  </si>
  <si>
    <t>SPRINTER</t>
  </si>
  <si>
    <t>C3000102942</t>
  </si>
  <si>
    <t>BURNT ENDS</t>
  </si>
  <si>
    <t>C3000103763</t>
  </si>
  <si>
    <t>C3000104787</t>
  </si>
  <si>
    <t>STIMSON LUMBER CO</t>
  </si>
  <si>
    <t>CEDARVILLE SORT 3</t>
  </si>
  <si>
    <t>C3000102484</t>
  </si>
  <si>
    <t>FIR REALS SORT 3</t>
  </si>
  <si>
    <t>C3000103225</t>
  </si>
  <si>
    <t>FIR REALS SORT 4</t>
  </si>
  <si>
    <t>C3000103226</t>
  </si>
  <si>
    <t>WOODSIDE SORT 4</t>
  </si>
  <si>
    <t>C3000104225</t>
  </si>
  <si>
    <t>BOJACK SORT 4</t>
  </si>
  <si>
    <t>C3000104369</t>
  </si>
  <si>
    <t>WEBSTER LOGGING, INC</t>
  </si>
  <si>
    <t>DAISY CHAIN</t>
  </si>
  <si>
    <t>C3000103890</t>
  </si>
  <si>
    <t>WESTERN FOREST PRODUCTS</t>
  </si>
  <si>
    <t>BEAVER VALLEY</t>
  </si>
  <si>
    <t>C3000100663</t>
  </si>
  <si>
    <t>CEDARVILLE SORT 4</t>
  </si>
  <si>
    <t>C3000102485</t>
  </si>
  <si>
    <t>BEEHIVE</t>
  </si>
  <si>
    <t>C3000102965</t>
  </si>
  <si>
    <t>Region</t>
  </si>
  <si>
    <t>Purchaser</t>
  </si>
  <si>
    <t>Sale Name</t>
  </si>
  <si>
    <t>Remaining</t>
  </si>
  <si>
    <t>Volume</t>
  </si>
  <si>
    <t>Sold</t>
  </si>
  <si>
    <t>Value</t>
  </si>
  <si>
    <t>State of Washington</t>
  </si>
  <si>
    <t>Department of Natural Resources</t>
  </si>
  <si>
    <t>Timber Sales Volume Remaining boy Purchaser</t>
  </si>
  <si>
    <t>As of July 31, 2023</t>
  </si>
  <si>
    <t>Total Remaining</t>
  </si>
  <si>
    <t>Contrat</t>
  </si>
  <si>
    <t>End</t>
  </si>
  <si>
    <t>Date</t>
  </si>
  <si>
    <t>APS03CP3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</si>
</sst>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 vertical="center"/>
    </xf>
    <xf numFmtId="2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4" fontId="18" fillId="0" borderId="0" xfId="0" applyNumberFormat="1" applyFont="1"/>
    <xf numFmtId="3" fontId="18" fillId="0" borderId="0" xfId="0" applyNumberFormat="1" applyFont="1"/>
    <xf numFmtId="44" fontId="18" fillId="0" borderId="0" xfId="0" applyNumberFormat="1" applyFont="1"/>
    <xf numFmtId="44" fontId="19" fillId="0" borderId="0" xfId="0" applyNumberFormat="1" applyFont="1" applyAlignment="1">
      <alignment horizontal="center"/>
    </xf>
    <xf numFmtId="44" fontId="18" fillId="0" borderId="0" xfId="1" applyFont="1"/>
    <xf numFmtId="44" fontId="19" fillId="0" borderId="0" xfId="0" applyNumberFormat="1" applyFont="1"/>
    <xf numFmtId="3" fontId="19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0"/>
  <sheetViews>
    <sheetView tabSelected="1" workbookViewId="0">
      <selection activeCell="A15" sqref="A15"/>
    </sheetView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2" style="4" bestFit="1" customWidth="1"/>
    <col min="5" max="6" width="11.7109375" style="4" customWidth="1"/>
    <col min="7" max="7" width="18.28515625" style="9" bestFit="1" customWidth="1"/>
    <col min="8" max="8" width="11.5703125" style="4" bestFit="1" customWidth="1"/>
    <col min="9" max="9" width="5" style="4" hidden="1" customWidth="1"/>
    <col min="10" max="10" width="18.28515625" style="9" bestFit="1" customWidth="1"/>
    <col min="11" max="11" width="10.7109375" style="4" customWidth="1"/>
    <col min="12" max="16384" width="9.140625" style="4"/>
  </cols>
  <sheetData>
    <row r="1" spans="1:11" x14ac:dyDescent="0.15">
      <c r="A1" s="3" t="s">
        <v>484</v>
      </c>
      <c r="E1" s="1" t="s">
        <v>476</v>
      </c>
    </row>
    <row r="2" spans="1:11" x14ac:dyDescent="0.15">
      <c r="A2" s="5">
        <v>45145</v>
      </c>
      <c r="E2" s="1" t="s">
        <v>477</v>
      </c>
    </row>
    <row r="3" spans="1:11" x14ac:dyDescent="0.15">
      <c r="E3" s="1" t="s">
        <v>478</v>
      </c>
    </row>
    <row r="4" spans="1:11" x14ac:dyDescent="0.15">
      <c r="E4" s="1" t="s">
        <v>479</v>
      </c>
    </row>
    <row r="6" spans="1:11" s="6" customFormat="1" x14ac:dyDescent="0.15">
      <c r="E6" s="6" t="s">
        <v>474</v>
      </c>
      <c r="F6" s="6" t="s">
        <v>482</v>
      </c>
      <c r="G6" s="10" t="s">
        <v>474</v>
      </c>
      <c r="H6" s="6" t="s">
        <v>474</v>
      </c>
      <c r="J6" s="10" t="s">
        <v>472</v>
      </c>
      <c r="K6" s="6" t="s">
        <v>472</v>
      </c>
    </row>
    <row r="7" spans="1:11" s="6" customFormat="1" x14ac:dyDescent="0.15">
      <c r="A7" s="6" t="s">
        <v>469</v>
      </c>
      <c r="B7" s="6" t="s">
        <v>470</v>
      </c>
      <c r="C7" s="6" t="s">
        <v>471</v>
      </c>
      <c r="D7" s="6" t="s">
        <v>481</v>
      </c>
      <c r="E7" s="6" t="s">
        <v>483</v>
      </c>
      <c r="F7" s="6" t="s">
        <v>483</v>
      </c>
      <c r="G7" s="10" t="s">
        <v>475</v>
      </c>
      <c r="H7" s="6" t="s">
        <v>473</v>
      </c>
      <c r="J7" s="10" t="s">
        <v>475</v>
      </c>
      <c r="K7" s="6" t="s">
        <v>473</v>
      </c>
    </row>
    <row r="8" spans="1:11" x14ac:dyDescent="0.15">
      <c r="A8" s="4" t="s">
        <v>0</v>
      </c>
      <c r="B8" s="4" t="s">
        <v>1</v>
      </c>
      <c r="C8" s="4" t="s">
        <v>2</v>
      </c>
      <c r="D8" s="4" t="s">
        <v>3</v>
      </c>
      <c r="E8" s="7">
        <v>44727</v>
      </c>
      <c r="F8" s="7">
        <v>45596</v>
      </c>
      <c r="G8" s="9">
        <v>631036</v>
      </c>
      <c r="H8" s="8">
        <v>6160</v>
      </c>
      <c r="I8" s="2">
        <f t="shared" ref="I8:I71" si="0">IFERROR(K8/H8,0)</f>
        <v>0.99253246753246749</v>
      </c>
      <c r="J8" s="11">
        <f t="shared" ref="J8:J71" si="1">I8*G8</f>
        <v>626323.71818181814</v>
      </c>
      <c r="K8" s="8">
        <v>6114</v>
      </c>
    </row>
    <row r="9" spans="1:11" x14ac:dyDescent="0.15">
      <c r="A9" s="4" t="s">
        <v>6</v>
      </c>
      <c r="B9" s="4" t="s">
        <v>1</v>
      </c>
      <c r="C9" s="4" t="s">
        <v>9</v>
      </c>
      <c r="D9" s="4" t="s">
        <v>10</v>
      </c>
      <c r="E9" s="7">
        <v>44980</v>
      </c>
      <c r="F9" s="7">
        <v>45199</v>
      </c>
      <c r="G9" s="9">
        <v>1426.64</v>
      </c>
      <c r="H9" s="4">
        <v>136</v>
      </c>
      <c r="I9" s="2">
        <f t="shared" si="0"/>
        <v>1</v>
      </c>
      <c r="J9" s="11">
        <f t="shared" si="1"/>
        <v>1426.64</v>
      </c>
      <c r="K9" s="4">
        <v>136</v>
      </c>
    </row>
    <row r="10" spans="1:11" x14ac:dyDescent="0.15">
      <c r="A10" s="4" t="s">
        <v>6</v>
      </c>
      <c r="B10" s="4" t="s">
        <v>1</v>
      </c>
      <c r="C10" s="4" t="s">
        <v>7</v>
      </c>
      <c r="D10" s="4" t="s">
        <v>8</v>
      </c>
      <c r="E10" s="7">
        <v>45071</v>
      </c>
      <c r="F10" s="7">
        <v>45275</v>
      </c>
      <c r="G10" s="9">
        <v>1380479.93</v>
      </c>
      <c r="H10" s="8">
        <v>1230</v>
      </c>
      <c r="I10" s="2">
        <f t="shared" si="0"/>
        <v>1</v>
      </c>
      <c r="J10" s="11">
        <f t="shared" si="1"/>
        <v>1380479.93</v>
      </c>
      <c r="K10" s="8">
        <v>1230</v>
      </c>
    </row>
    <row r="11" spans="1:11" x14ac:dyDescent="0.15">
      <c r="A11" s="4" t="s">
        <v>0</v>
      </c>
      <c r="B11" s="4" t="s">
        <v>1</v>
      </c>
      <c r="C11" s="4" t="s">
        <v>11</v>
      </c>
      <c r="D11" s="4" t="s">
        <v>12</v>
      </c>
      <c r="E11" s="7">
        <v>45091</v>
      </c>
      <c r="F11" s="7">
        <v>45380</v>
      </c>
      <c r="G11" s="9">
        <v>1019350.01</v>
      </c>
      <c r="H11" s="4">
        <v>703</v>
      </c>
      <c r="I11" s="2">
        <f t="shared" si="0"/>
        <v>1</v>
      </c>
      <c r="J11" s="11">
        <f t="shared" si="1"/>
        <v>1019350.01</v>
      </c>
      <c r="K11" s="4">
        <v>703</v>
      </c>
    </row>
    <row r="12" spans="1:11" x14ac:dyDescent="0.15">
      <c r="A12" s="4" t="s">
        <v>0</v>
      </c>
      <c r="B12" s="4" t="s">
        <v>1</v>
      </c>
      <c r="C12" s="4" t="s">
        <v>4</v>
      </c>
      <c r="D12" s="4" t="s">
        <v>5</v>
      </c>
      <c r="E12" s="7">
        <v>45091</v>
      </c>
      <c r="F12" s="7">
        <v>45961</v>
      </c>
      <c r="G12" s="9">
        <v>490546.61</v>
      </c>
      <c r="H12" s="8">
        <v>4670</v>
      </c>
      <c r="I12" s="2">
        <f t="shared" si="0"/>
        <v>1</v>
      </c>
      <c r="J12" s="11">
        <f t="shared" si="1"/>
        <v>490546.61</v>
      </c>
      <c r="K12" s="8">
        <v>4670</v>
      </c>
    </row>
    <row r="13" spans="1:11" x14ac:dyDescent="0.15">
      <c r="A13" s="4" t="s">
        <v>13</v>
      </c>
      <c r="B13" s="4" t="s">
        <v>14</v>
      </c>
      <c r="C13" s="4" t="s">
        <v>15</v>
      </c>
      <c r="D13" s="4" t="s">
        <v>16</v>
      </c>
      <c r="E13" s="7">
        <v>44853</v>
      </c>
      <c r="F13" s="7">
        <v>45291</v>
      </c>
      <c r="G13" s="9">
        <v>22000</v>
      </c>
      <c r="H13" s="4">
        <v>39</v>
      </c>
      <c r="I13" s="2">
        <f t="shared" si="0"/>
        <v>1</v>
      </c>
      <c r="J13" s="11">
        <f t="shared" si="1"/>
        <v>22000</v>
      </c>
      <c r="K13" s="4">
        <v>39</v>
      </c>
    </row>
    <row r="14" spans="1:11" x14ac:dyDescent="0.15">
      <c r="A14" s="4" t="s">
        <v>17</v>
      </c>
      <c r="B14" s="4" t="s">
        <v>18</v>
      </c>
      <c r="C14" s="4" t="s">
        <v>19</v>
      </c>
      <c r="D14" s="4" t="s">
        <v>20</v>
      </c>
      <c r="E14" s="7">
        <v>45070</v>
      </c>
      <c r="F14" s="7">
        <v>46112</v>
      </c>
      <c r="G14" s="9">
        <v>2229048</v>
      </c>
      <c r="H14" s="8">
        <v>3057</v>
      </c>
      <c r="I14" s="2">
        <f t="shared" si="0"/>
        <v>1</v>
      </c>
      <c r="J14" s="11">
        <f t="shared" si="1"/>
        <v>2229048</v>
      </c>
      <c r="K14" s="8">
        <v>3057</v>
      </c>
    </row>
    <row r="15" spans="1:11" x14ac:dyDescent="0.15">
      <c r="A15" s="4" t="s">
        <v>17</v>
      </c>
      <c r="B15" s="4" t="s">
        <v>21</v>
      </c>
      <c r="C15" s="4" t="s">
        <v>24</v>
      </c>
      <c r="D15" s="4" t="s">
        <v>25</v>
      </c>
      <c r="E15" s="7">
        <v>44769</v>
      </c>
      <c r="F15" s="7">
        <v>45382</v>
      </c>
      <c r="G15" s="9">
        <v>912552.61</v>
      </c>
      <c r="H15" s="8">
        <v>1486</v>
      </c>
      <c r="I15" s="2">
        <f t="shared" si="0"/>
        <v>9.8923283983849267E-2</v>
      </c>
      <c r="J15" s="11">
        <f t="shared" si="1"/>
        <v>90272.70098923285</v>
      </c>
      <c r="K15" s="4">
        <v>147</v>
      </c>
    </row>
    <row r="16" spans="1:11" x14ac:dyDescent="0.15">
      <c r="A16" s="4" t="s">
        <v>13</v>
      </c>
      <c r="B16" s="4" t="s">
        <v>21</v>
      </c>
      <c r="C16" s="4" t="s">
        <v>22</v>
      </c>
      <c r="D16" s="4" t="s">
        <v>23</v>
      </c>
      <c r="E16" s="7">
        <v>45041</v>
      </c>
      <c r="F16" s="7">
        <v>45626</v>
      </c>
      <c r="G16" s="9">
        <v>2564171.2000000002</v>
      </c>
      <c r="H16" s="8">
        <v>3327</v>
      </c>
      <c r="I16" s="2">
        <f t="shared" si="0"/>
        <v>1</v>
      </c>
      <c r="J16" s="11">
        <f t="shared" si="1"/>
        <v>2564171.2000000002</v>
      </c>
      <c r="K16" s="8">
        <v>3327</v>
      </c>
    </row>
    <row r="17" spans="1:11" x14ac:dyDescent="0.15">
      <c r="A17" s="4" t="s">
        <v>6</v>
      </c>
      <c r="B17" s="4" t="s">
        <v>21</v>
      </c>
      <c r="C17" s="4" t="s">
        <v>26</v>
      </c>
      <c r="D17" s="4" t="s">
        <v>27</v>
      </c>
      <c r="E17" s="7">
        <v>45071</v>
      </c>
      <c r="F17" s="7">
        <v>45275</v>
      </c>
      <c r="G17" s="9">
        <v>539370.07999999996</v>
      </c>
      <c r="H17" s="4">
        <v>230</v>
      </c>
      <c r="I17" s="2">
        <f t="shared" si="0"/>
        <v>1</v>
      </c>
      <c r="J17" s="11">
        <f t="shared" si="1"/>
        <v>539370.07999999996</v>
      </c>
      <c r="K17" s="4">
        <v>230</v>
      </c>
    </row>
    <row r="18" spans="1:11" x14ac:dyDescent="0.15">
      <c r="A18" s="4" t="s">
        <v>0</v>
      </c>
      <c r="B18" s="4" t="s">
        <v>21</v>
      </c>
      <c r="C18" s="4" t="s">
        <v>11</v>
      </c>
      <c r="D18" s="4" t="s">
        <v>30</v>
      </c>
      <c r="E18" s="7">
        <v>45091</v>
      </c>
      <c r="F18" s="7">
        <v>45380</v>
      </c>
      <c r="G18" s="9">
        <v>130088.5</v>
      </c>
      <c r="H18" s="4">
        <v>50</v>
      </c>
      <c r="I18" s="2">
        <f t="shared" si="0"/>
        <v>1</v>
      </c>
      <c r="J18" s="11">
        <f t="shared" si="1"/>
        <v>130088.5</v>
      </c>
      <c r="K18" s="4">
        <v>50</v>
      </c>
    </row>
    <row r="19" spans="1:11" x14ac:dyDescent="0.15">
      <c r="A19" s="4" t="s">
        <v>6</v>
      </c>
      <c r="B19" s="4" t="s">
        <v>21</v>
      </c>
      <c r="C19" s="4" t="s">
        <v>28</v>
      </c>
      <c r="D19" s="4" t="s">
        <v>29</v>
      </c>
      <c r="E19" s="7">
        <v>45092</v>
      </c>
      <c r="F19" s="7">
        <v>45245</v>
      </c>
      <c r="G19" s="9">
        <v>237129.74</v>
      </c>
      <c r="H19" s="4">
        <v>336</v>
      </c>
      <c r="I19" s="2">
        <f t="shared" si="0"/>
        <v>1</v>
      </c>
      <c r="J19" s="11">
        <f t="shared" si="1"/>
        <v>237129.74</v>
      </c>
      <c r="K19" s="4">
        <v>336</v>
      </c>
    </row>
    <row r="20" spans="1:11" x14ac:dyDescent="0.15">
      <c r="A20" s="4" t="s">
        <v>31</v>
      </c>
      <c r="B20" s="4" t="s">
        <v>32</v>
      </c>
      <c r="C20" s="4" t="s">
        <v>33</v>
      </c>
      <c r="D20" s="4" t="s">
        <v>34</v>
      </c>
      <c r="E20" s="7">
        <v>44950</v>
      </c>
      <c r="F20" s="7">
        <v>45688</v>
      </c>
      <c r="G20" s="9">
        <v>1088926.8899999999</v>
      </c>
      <c r="H20" s="8">
        <v>4085</v>
      </c>
      <c r="I20" s="2">
        <f t="shared" si="0"/>
        <v>1</v>
      </c>
      <c r="J20" s="11">
        <f t="shared" si="1"/>
        <v>1088926.8899999999</v>
      </c>
      <c r="K20" s="8">
        <v>4085</v>
      </c>
    </row>
    <row r="21" spans="1:11" x14ac:dyDescent="0.15">
      <c r="A21" s="4" t="s">
        <v>35</v>
      </c>
      <c r="B21" s="4" t="s">
        <v>32</v>
      </c>
      <c r="C21" s="4" t="s">
        <v>36</v>
      </c>
      <c r="D21" s="4" t="s">
        <v>37</v>
      </c>
      <c r="E21" s="7">
        <v>45043</v>
      </c>
      <c r="F21" s="7">
        <v>45961</v>
      </c>
      <c r="G21" s="9">
        <v>1383097.5</v>
      </c>
      <c r="H21" s="8">
        <v>3096</v>
      </c>
      <c r="I21" s="2">
        <f t="shared" si="0"/>
        <v>1</v>
      </c>
      <c r="J21" s="11">
        <f t="shared" si="1"/>
        <v>1383097.5</v>
      </c>
      <c r="K21" s="8">
        <v>3096</v>
      </c>
    </row>
    <row r="22" spans="1:11" x14ac:dyDescent="0.15">
      <c r="A22" s="4" t="s">
        <v>0</v>
      </c>
      <c r="B22" s="4" t="s">
        <v>38</v>
      </c>
      <c r="C22" s="4" t="s">
        <v>11</v>
      </c>
      <c r="D22" s="4" t="s">
        <v>39</v>
      </c>
      <c r="E22" s="7">
        <v>45091</v>
      </c>
      <c r="F22" s="7">
        <v>45380</v>
      </c>
      <c r="G22" s="9">
        <v>34790.31</v>
      </c>
      <c r="H22" s="4">
        <v>103</v>
      </c>
      <c r="I22" s="2">
        <f t="shared" si="0"/>
        <v>1</v>
      </c>
      <c r="J22" s="11">
        <f t="shared" si="1"/>
        <v>34790.31</v>
      </c>
      <c r="K22" s="4">
        <v>103</v>
      </c>
    </row>
    <row r="23" spans="1:11" x14ac:dyDescent="0.15">
      <c r="A23" s="4" t="s">
        <v>6</v>
      </c>
      <c r="B23" s="4" t="s">
        <v>40</v>
      </c>
      <c r="C23" s="4" t="s">
        <v>41</v>
      </c>
      <c r="D23" s="4" t="s">
        <v>42</v>
      </c>
      <c r="E23" s="7">
        <v>45015</v>
      </c>
      <c r="F23" s="7">
        <v>45596</v>
      </c>
      <c r="G23" s="9">
        <v>319961.99</v>
      </c>
      <c r="H23" s="8">
        <v>1067</v>
      </c>
      <c r="I23" s="2">
        <f t="shared" si="0"/>
        <v>0.97094657919400185</v>
      </c>
      <c r="J23" s="11">
        <f t="shared" si="1"/>
        <v>310665.99966260541</v>
      </c>
      <c r="K23" s="8">
        <v>1036</v>
      </c>
    </row>
    <row r="24" spans="1:11" x14ac:dyDescent="0.15">
      <c r="A24" s="4" t="s">
        <v>6</v>
      </c>
      <c r="B24" s="4" t="s">
        <v>40</v>
      </c>
      <c r="C24" s="4" t="s">
        <v>43</v>
      </c>
      <c r="D24" s="4" t="s">
        <v>44</v>
      </c>
      <c r="E24" s="7">
        <v>45015</v>
      </c>
      <c r="F24" s="7">
        <v>45596</v>
      </c>
      <c r="G24" s="9">
        <v>765467</v>
      </c>
      <c r="H24" s="8">
        <v>2097</v>
      </c>
      <c r="I24" s="2">
        <f t="shared" si="0"/>
        <v>0.97615641392465424</v>
      </c>
      <c r="J24" s="11">
        <f t="shared" si="1"/>
        <v>747215.52169766335</v>
      </c>
      <c r="K24" s="8">
        <v>2047</v>
      </c>
    </row>
    <row r="25" spans="1:11" x14ac:dyDescent="0.15">
      <c r="A25" s="4" t="s">
        <v>13</v>
      </c>
      <c r="B25" s="4" t="s">
        <v>45</v>
      </c>
      <c r="C25" s="4" t="s">
        <v>46</v>
      </c>
      <c r="D25" s="4" t="s">
        <v>47</v>
      </c>
      <c r="E25" s="7">
        <v>44516</v>
      </c>
      <c r="F25" s="7">
        <v>45230</v>
      </c>
      <c r="G25" s="9">
        <v>2667960.12</v>
      </c>
      <c r="H25" s="8">
        <v>6169</v>
      </c>
      <c r="I25" s="2">
        <f t="shared" si="0"/>
        <v>0.30085913438158535</v>
      </c>
      <c r="J25" s="11">
        <f t="shared" si="1"/>
        <v>802680.17226779065</v>
      </c>
      <c r="K25" s="8">
        <v>1856</v>
      </c>
    </row>
    <row r="26" spans="1:11" x14ac:dyDescent="0.15">
      <c r="A26" s="4" t="s">
        <v>13</v>
      </c>
      <c r="B26" s="4" t="s">
        <v>48</v>
      </c>
      <c r="C26" s="4" t="s">
        <v>49</v>
      </c>
      <c r="D26" s="4" t="s">
        <v>50</v>
      </c>
      <c r="E26" s="7">
        <v>44768</v>
      </c>
      <c r="F26" s="7">
        <v>45596</v>
      </c>
      <c r="G26" s="9">
        <v>4585188.01</v>
      </c>
      <c r="H26" s="8">
        <v>8887</v>
      </c>
      <c r="I26" s="2">
        <f t="shared" si="0"/>
        <v>1.1252391133115787E-4</v>
      </c>
      <c r="J26" s="11">
        <f t="shared" si="1"/>
        <v>515.94328907392821</v>
      </c>
      <c r="K26" s="4">
        <v>1</v>
      </c>
    </row>
    <row r="27" spans="1:11" x14ac:dyDescent="0.15">
      <c r="A27" s="4" t="s">
        <v>0</v>
      </c>
      <c r="B27" s="4" t="s">
        <v>51</v>
      </c>
      <c r="C27" s="4" t="s">
        <v>11</v>
      </c>
      <c r="D27" s="4" t="s">
        <v>52</v>
      </c>
      <c r="E27" s="7">
        <v>45091</v>
      </c>
      <c r="F27" s="7">
        <v>45380</v>
      </c>
      <c r="G27" s="9">
        <v>14549.76</v>
      </c>
      <c r="H27" s="4">
        <v>64</v>
      </c>
      <c r="I27" s="2">
        <f t="shared" si="0"/>
        <v>1</v>
      </c>
      <c r="J27" s="11">
        <f t="shared" si="1"/>
        <v>14549.76</v>
      </c>
      <c r="K27" s="4">
        <v>64</v>
      </c>
    </row>
    <row r="28" spans="1:11" x14ac:dyDescent="0.15">
      <c r="A28" s="4" t="s">
        <v>17</v>
      </c>
      <c r="B28" s="4" t="s">
        <v>53</v>
      </c>
      <c r="C28" s="4" t="s">
        <v>54</v>
      </c>
      <c r="D28" s="4" t="s">
        <v>55</v>
      </c>
      <c r="E28" s="7">
        <v>44979</v>
      </c>
      <c r="F28" s="7">
        <v>45747</v>
      </c>
      <c r="G28" s="9">
        <v>511280</v>
      </c>
      <c r="H28" s="8">
        <v>1678</v>
      </c>
      <c r="I28" s="2">
        <f t="shared" si="0"/>
        <v>9.5947556615017873E-2</v>
      </c>
      <c r="J28" s="11">
        <f t="shared" si="1"/>
        <v>49056.066746126337</v>
      </c>
      <c r="K28" s="4">
        <v>161</v>
      </c>
    </row>
    <row r="29" spans="1:11" x14ac:dyDescent="0.15">
      <c r="A29" s="4" t="s">
        <v>0</v>
      </c>
      <c r="B29" s="4" t="s">
        <v>56</v>
      </c>
      <c r="C29" s="4" t="s">
        <v>11</v>
      </c>
      <c r="D29" s="4" t="s">
        <v>57</v>
      </c>
      <c r="E29" s="7">
        <v>45091</v>
      </c>
      <c r="F29" s="7">
        <v>45380</v>
      </c>
      <c r="G29" s="9">
        <v>229218</v>
      </c>
      <c r="H29" s="4">
        <v>302</v>
      </c>
      <c r="I29" s="2">
        <f t="shared" si="0"/>
        <v>1</v>
      </c>
      <c r="J29" s="11">
        <f t="shared" si="1"/>
        <v>229218</v>
      </c>
      <c r="K29" s="4">
        <v>302</v>
      </c>
    </row>
    <row r="30" spans="1:11" x14ac:dyDescent="0.15">
      <c r="A30" s="4" t="s">
        <v>6</v>
      </c>
      <c r="B30" s="4" t="s">
        <v>58</v>
      </c>
      <c r="C30" s="4" t="s">
        <v>75</v>
      </c>
      <c r="D30" s="4" t="s">
        <v>76</v>
      </c>
      <c r="E30" s="7">
        <v>44343</v>
      </c>
      <c r="F30" s="7">
        <v>45230</v>
      </c>
      <c r="G30" s="9">
        <v>2321266.0499999998</v>
      </c>
      <c r="H30" s="8">
        <v>5831</v>
      </c>
      <c r="I30" s="2">
        <f t="shared" si="0"/>
        <v>0.12227748242154005</v>
      </c>
      <c r="J30" s="11">
        <f t="shared" si="1"/>
        <v>283838.56862459268</v>
      </c>
      <c r="K30" s="4">
        <v>713</v>
      </c>
    </row>
    <row r="31" spans="1:11" x14ac:dyDescent="0.15">
      <c r="A31" s="4" t="s">
        <v>13</v>
      </c>
      <c r="B31" s="4" t="s">
        <v>58</v>
      </c>
      <c r="C31" s="4" t="s">
        <v>71</v>
      </c>
      <c r="D31" s="4" t="s">
        <v>72</v>
      </c>
      <c r="E31" s="7">
        <v>44432</v>
      </c>
      <c r="F31" s="7">
        <v>45230</v>
      </c>
      <c r="G31" s="9">
        <v>1986547.02</v>
      </c>
      <c r="H31" s="8">
        <v>4430</v>
      </c>
      <c r="I31" s="2">
        <f t="shared" si="0"/>
        <v>0.15237020316027089</v>
      </c>
      <c r="J31" s="11">
        <f t="shared" si="1"/>
        <v>302690.57302483072</v>
      </c>
      <c r="K31" s="4">
        <v>675</v>
      </c>
    </row>
    <row r="32" spans="1:11" x14ac:dyDescent="0.15">
      <c r="A32" s="4" t="s">
        <v>6</v>
      </c>
      <c r="B32" s="4" t="s">
        <v>58</v>
      </c>
      <c r="C32" s="4" t="s">
        <v>79</v>
      </c>
      <c r="D32" s="4" t="s">
        <v>80</v>
      </c>
      <c r="E32" s="7">
        <v>44434</v>
      </c>
      <c r="F32" s="7">
        <v>45230</v>
      </c>
      <c r="G32" s="9">
        <v>2165034.6</v>
      </c>
      <c r="H32" s="8">
        <v>3601</v>
      </c>
      <c r="I32" s="2">
        <f t="shared" si="0"/>
        <v>0.11163565676201055</v>
      </c>
      <c r="J32" s="11">
        <f t="shared" si="1"/>
        <v>241695.05948347683</v>
      </c>
      <c r="K32" s="4">
        <v>402</v>
      </c>
    </row>
    <row r="33" spans="1:11" x14ac:dyDescent="0.15">
      <c r="A33" s="4" t="s">
        <v>6</v>
      </c>
      <c r="B33" s="4" t="s">
        <v>58</v>
      </c>
      <c r="C33" s="4" t="s">
        <v>67</v>
      </c>
      <c r="D33" s="4" t="s">
        <v>68</v>
      </c>
      <c r="E33" s="7">
        <v>44469</v>
      </c>
      <c r="F33" s="7">
        <v>45596</v>
      </c>
      <c r="G33" s="9">
        <v>2187037.94</v>
      </c>
      <c r="H33" s="8">
        <v>6654</v>
      </c>
      <c r="I33" s="2">
        <f t="shared" si="0"/>
        <v>0.72377517282837389</v>
      </c>
      <c r="J33" s="11">
        <f t="shared" si="1"/>
        <v>1582923.7630057107</v>
      </c>
      <c r="K33" s="8">
        <v>4816</v>
      </c>
    </row>
    <row r="34" spans="1:11" x14ac:dyDescent="0.15">
      <c r="A34" s="4" t="s">
        <v>17</v>
      </c>
      <c r="B34" s="4" t="s">
        <v>58</v>
      </c>
      <c r="C34" s="4" t="s">
        <v>63</v>
      </c>
      <c r="D34" s="4" t="s">
        <v>64</v>
      </c>
      <c r="E34" s="7">
        <v>44517</v>
      </c>
      <c r="F34" s="7">
        <v>45747</v>
      </c>
      <c r="G34" s="9">
        <v>804651.64</v>
      </c>
      <c r="H34" s="8">
        <v>3004</v>
      </c>
      <c r="I34" s="2">
        <f t="shared" si="0"/>
        <v>1</v>
      </c>
      <c r="J34" s="11">
        <f t="shared" si="1"/>
        <v>804651.64</v>
      </c>
      <c r="K34" s="8">
        <v>3004</v>
      </c>
    </row>
    <row r="35" spans="1:11" x14ac:dyDescent="0.15">
      <c r="A35" s="4" t="s">
        <v>6</v>
      </c>
      <c r="B35" s="4" t="s">
        <v>58</v>
      </c>
      <c r="C35" s="4" t="s">
        <v>59</v>
      </c>
      <c r="D35" s="4" t="s">
        <v>60</v>
      </c>
      <c r="E35" s="7">
        <v>44518</v>
      </c>
      <c r="F35" s="7">
        <v>45230</v>
      </c>
      <c r="G35" s="9">
        <v>2653147.5099999998</v>
      </c>
      <c r="H35" s="8">
        <v>7269</v>
      </c>
      <c r="I35" s="2">
        <f t="shared" si="0"/>
        <v>0.11941119823909754</v>
      </c>
      <c r="J35" s="11">
        <f t="shared" si="1"/>
        <v>316815.52327417798</v>
      </c>
      <c r="K35" s="4">
        <v>868</v>
      </c>
    </row>
    <row r="36" spans="1:11" x14ac:dyDescent="0.15">
      <c r="A36" s="4" t="s">
        <v>6</v>
      </c>
      <c r="B36" s="4" t="s">
        <v>58</v>
      </c>
      <c r="C36" s="4" t="s">
        <v>85</v>
      </c>
      <c r="D36" s="4" t="s">
        <v>86</v>
      </c>
      <c r="E36" s="7">
        <v>44518</v>
      </c>
      <c r="F36" s="7">
        <v>45230</v>
      </c>
      <c r="G36" s="9">
        <v>1302096.56</v>
      </c>
      <c r="H36" s="8">
        <v>3117</v>
      </c>
      <c r="I36" s="2">
        <f t="shared" si="0"/>
        <v>0.47674045556624961</v>
      </c>
      <c r="J36" s="11">
        <f t="shared" si="1"/>
        <v>620762.10720564646</v>
      </c>
      <c r="K36" s="8">
        <v>1486</v>
      </c>
    </row>
    <row r="37" spans="1:11" x14ac:dyDescent="0.15">
      <c r="A37" s="4" t="s">
        <v>13</v>
      </c>
      <c r="B37" s="4" t="s">
        <v>58</v>
      </c>
      <c r="C37" s="4" t="s">
        <v>69</v>
      </c>
      <c r="D37" s="4" t="s">
        <v>70</v>
      </c>
      <c r="E37" s="7">
        <v>44705</v>
      </c>
      <c r="F37" s="7">
        <v>45596</v>
      </c>
      <c r="G37" s="9">
        <v>1982408.97</v>
      </c>
      <c r="H37" s="8">
        <v>5243</v>
      </c>
      <c r="I37" s="2">
        <f t="shared" si="0"/>
        <v>1</v>
      </c>
      <c r="J37" s="11">
        <f t="shared" si="1"/>
        <v>1982408.97</v>
      </c>
      <c r="K37" s="8">
        <v>5243</v>
      </c>
    </row>
    <row r="38" spans="1:11" x14ac:dyDescent="0.15">
      <c r="A38" s="4" t="s">
        <v>17</v>
      </c>
      <c r="B38" s="4" t="s">
        <v>58</v>
      </c>
      <c r="C38" s="4" t="s">
        <v>77</v>
      </c>
      <c r="D38" s="4" t="s">
        <v>78</v>
      </c>
      <c r="E38" s="7">
        <v>44706</v>
      </c>
      <c r="F38" s="7">
        <v>45382</v>
      </c>
      <c r="G38" s="9">
        <v>338734.9</v>
      </c>
      <c r="H38" s="8">
        <v>1297</v>
      </c>
      <c r="I38" s="2">
        <f t="shared" si="0"/>
        <v>0.1002313030069391</v>
      </c>
      <c r="J38" s="11">
        <f t="shared" si="1"/>
        <v>33951.840400925219</v>
      </c>
      <c r="K38" s="4">
        <v>130</v>
      </c>
    </row>
    <row r="39" spans="1:11" x14ac:dyDescent="0.15">
      <c r="A39" s="4" t="s">
        <v>6</v>
      </c>
      <c r="B39" s="4" t="s">
        <v>58</v>
      </c>
      <c r="C39" s="4" t="s">
        <v>83</v>
      </c>
      <c r="D39" s="4" t="s">
        <v>84</v>
      </c>
      <c r="E39" s="7">
        <v>44707</v>
      </c>
      <c r="F39" s="7">
        <v>45596</v>
      </c>
      <c r="G39" s="9">
        <v>2706487.61</v>
      </c>
      <c r="H39" s="8">
        <v>4387</v>
      </c>
      <c r="I39" s="2">
        <f t="shared" si="0"/>
        <v>0.53293822657852752</v>
      </c>
      <c r="J39" s="11">
        <f t="shared" si="1"/>
        <v>1442390.7071301574</v>
      </c>
      <c r="K39" s="8">
        <v>2338</v>
      </c>
    </row>
    <row r="40" spans="1:11" x14ac:dyDescent="0.15">
      <c r="A40" s="4" t="s">
        <v>17</v>
      </c>
      <c r="B40" s="4" t="s">
        <v>58</v>
      </c>
      <c r="C40" s="4" t="s">
        <v>95</v>
      </c>
      <c r="D40" s="4" t="s">
        <v>96</v>
      </c>
      <c r="E40" s="7">
        <v>44727</v>
      </c>
      <c r="F40" s="7">
        <v>45382</v>
      </c>
      <c r="G40" s="9">
        <v>2261089.16</v>
      </c>
      <c r="H40" s="8">
        <v>4302</v>
      </c>
      <c r="I40" s="2">
        <f t="shared" si="0"/>
        <v>0.78870292887029292</v>
      </c>
      <c r="J40" s="11">
        <f t="shared" si="1"/>
        <v>1783327.6429288704</v>
      </c>
      <c r="K40" s="8">
        <v>3393</v>
      </c>
    </row>
    <row r="41" spans="1:11" x14ac:dyDescent="0.15">
      <c r="A41" s="4" t="s">
        <v>17</v>
      </c>
      <c r="B41" s="4" t="s">
        <v>58</v>
      </c>
      <c r="C41" s="4" t="s">
        <v>81</v>
      </c>
      <c r="D41" s="4" t="s">
        <v>82</v>
      </c>
      <c r="E41" s="7">
        <v>44727</v>
      </c>
      <c r="F41" s="7">
        <v>45747</v>
      </c>
      <c r="G41" s="9">
        <v>2191102.88</v>
      </c>
      <c r="H41" s="8">
        <v>7832</v>
      </c>
      <c r="I41" s="2">
        <f t="shared" si="0"/>
        <v>1</v>
      </c>
      <c r="J41" s="11">
        <f t="shared" si="1"/>
        <v>2191102.88</v>
      </c>
      <c r="K41" s="8">
        <v>7832</v>
      </c>
    </row>
    <row r="42" spans="1:11" x14ac:dyDescent="0.15">
      <c r="A42" s="4" t="s">
        <v>13</v>
      </c>
      <c r="B42" s="4" t="s">
        <v>58</v>
      </c>
      <c r="C42" s="4" t="s">
        <v>61</v>
      </c>
      <c r="D42" s="4" t="s">
        <v>62</v>
      </c>
      <c r="E42" s="7">
        <v>44796</v>
      </c>
      <c r="F42" s="7">
        <v>45596</v>
      </c>
      <c r="G42" s="9">
        <v>1157641.52</v>
      </c>
      <c r="H42" s="8">
        <v>2727</v>
      </c>
      <c r="I42" s="2">
        <f t="shared" si="0"/>
        <v>1</v>
      </c>
      <c r="J42" s="11">
        <f t="shared" si="1"/>
        <v>1157641.52</v>
      </c>
      <c r="K42" s="8">
        <v>2727</v>
      </c>
    </row>
    <row r="43" spans="1:11" x14ac:dyDescent="0.15">
      <c r="A43" s="4" t="s">
        <v>6</v>
      </c>
      <c r="B43" s="4" t="s">
        <v>58</v>
      </c>
      <c r="C43" s="4" t="s">
        <v>97</v>
      </c>
      <c r="D43" s="4" t="s">
        <v>98</v>
      </c>
      <c r="E43" s="7">
        <v>44798</v>
      </c>
      <c r="F43" s="7">
        <v>45596</v>
      </c>
      <c r="G43" s="9">
        <v>302773.15999999997</v>
      </c>
      <c r="H43" s="8">
        <v>1123</v>
      </c>
      <c r="I43" s="2">
        <f t="shared" si="0"/>
        <v>1</v>
      </c>
      <c r="J43" s="11">
        <f t="shared" si="1"/>
        <v>302773.15999999997</v>
      </c>
      <c r="K43" s="8">
        <v>1123</v>
      </c>
    </row>
    <row r="44" spans="1:11" x14ac:dyDescent="0.15">
      <c r="A44" s="4" t="s">
        <v>6</v>
      </c>
      <c r="B44" s="4" t="s">
        <v>58</v>
      </c>
      <c r="C44" s="4" t="s">
        <v>99</v>
      </c>
      <c r="D44" s="4" t="s">
        <v>100</v>
      </c>
      <c r="E44" s="7">
        <v>44833</v>
      </c>
      <c r="F44" s="7">
        <v>45596</v>
      </c>
      <c r="G44" s="9">
        <v>3000493.03</v>
      </c>
      <c r="H44" s="8">
        <v>6774</v>
      </c>
      <c r="I44" s="2">
        <f t="shared" si="0"/>
        <v>1</v>
      </c>
      <c r="J44" s="11">
        <f t="shared" si="1"/>
        <v>3000493.03</v>
      </c>
      <c r="K44" s="8">
        <v>6774</v>
      </c>
    </row>
    <row r="45" spans="1:11" x14ac:dyDescent="0.15">
      <c r="A45" s="4" t="s">
        <v>17</v>
      </c>
      <c r="B45" s="4" t="s">
        <v>58</v>
      </c>
      <c r="C45" s="4" t="s">
        <v>103</v>
      </c>
      <c r="D45" s="4" t="s">
        <v>104</v>
      </c>
      <c r="E45" s="7">
        <v>44860</v>
      </c>
      <c r="F45" s="7">
        <v>45747</v>
      </c>
      <c r="G45" s="9">
        <v>727094.35</v>
      </c>
      <c r="H45" s="8">
        <v>2538</v>
      </c>
      <c r="I45" s="2">
        <f t="shared" si="0"/>
        <v>1</v>
      </c>
      <c r="J45" s="11">
        <f t="shared" si="1"/>
        <v>727094.35</v>
      </c>
      <c r="K45" s="8">
        <v>2538</v>
      </c>
    </row>
    <row r="46" spans="1:11" x14ac:dyDescent="0.15">
      <c r="A46" s="4" t="s">
        <v>6</v>
      </c>
      <c r="B46" s="4" t="s">
        <v>58</v>
      </c>
      <c r="C46" s="4" t="s">
        <v>101</v>
      </c>
      <c r="D46" s="4" t="s">
        <v>102</v>
      </c>
      <c r="E46" s="7">
        <v>44861</v>
      </c>
      <c r="F46" s="7">
        <v>45596</v>
      </c>
      <c r="G46" s="9">
        <v>2917127.71</v>
      </c>
      <c r="H46" s="8">
        <v>5659</v>
      </c>
      <c r="I46" s="2">
        <f t="shared" si="0"/>
        <v>1</v>
      </c>
      <c r="J46" s="11">
        <f t="shared" si="1"/>
        <v>2917127.71</v>
      </c>
      <c r="K46" s="8">
        <v>5659</v>
      </c>
    </row>
    <row r="47" spans="1:11" x14ac:dyDescent="0.15">
      <c r="A47" s="4" t="s">
        <v>6</v>
      </c>
      <c r="B47" s="4" t="s">
        <v>58</v>
      </c>
      <c r="C47" s="4" t="s">
        <v>113</v>
      </c>
      <c r="D47" s="4" t="s">
        <v>114</v>
      </c>
      <c r="E47" s="7">
        <v>44861</v>
      </c>
      <c r="F47" s="7">
        <v>45596</v>
      </c>
      <c r="G47" s="9">
        <v>2467835.67</v>
      </c>
      <c r="H47" s="8">
        <v>4222</v>
      </c>
      <c r="I47" s="2">
        <f t="shared" si="0"/>
        <v>1</v>
      </c>
      <c r="J47" s="11">
        <f t="shared" si="1"/>
        <v>2467835.67</v>
      </c>
      <c r="K47" s="8">
        <v>4222</v>
      </c>
    </row>
    <row r="48" spans="1:11" x14ac:dyDescent="0.15">
      <c r="A48" s="4" t="s">
        <v>17</v>
      </c>
      <c r="B48" s="4" t="s">
        <v>58</v>
      </c>
      <c r="C48" s="4" t="s">
        <v>65</v>
      </c>
      <c r="D48" s="4" t="s">
        <v>66</v>
      </c>
      <c r="E48" s="7">
        <v>44881</v>
      </c>
      <c r="F48" s="7">
        <v>45747</v>
      </c>
      <c r="G48" s="9">
        <v>1181652.42</v>
      </c>
      <c r="H48" s="8">
        <v>2485</v>
      </c>
      <c r="I48" s="2">
        <f t="shared" si="0"/>
        <v>0.76780684104627761</v>
      </c>
      <c r="J48" s="11">
        <f t="shared" si="1"/>
        <v>907280.8118148892</v>
      </c>
      <c r="K48" s="8">
        <v>1908</v>
      </c>
    </row>
    <row r="49" spans="1:11" x14ac:dyDescent="0.15">
      <c r="A49" s="4" t="s">
        <v>17</v>
      </c>
      <c r="B49" s="4" t="s">
        <v>58</v>
      </c>
      <c r="C49" s="4" t="s">
        <v>87</v>
      </c>
      <c r="D49" s="4" t="s">
        <v>88</v>
      </c>
      <c r="E49" s="7">
        <v>44909</v>
      </c>
      <c r="F49" s="7">
        <v>45747</v>
      </c>
      <c r="G49" s="9">
        <v>1257185.45</v>
      </c>
      <c r="H49" s="8">
        <v>4898</v>
      </c>
      <c r="I49" s="2">
        <f t="shared" si="0"/>
        <v>0.56757860351163736</v>
      </c>
      <c r="J49" s="11">
        <f t="shared" si="1"/>
        <v>713551.56206614932</v>
      </c>
      <c r="K49" s="8">
        <v>2780</v>
      </c>
    </row>
    <row r="50" spans="1:11" x14ac:dyDescent="0.15">
      <c r="A50" s="4" t="s">
        <v>6</v>
      </c>
      <c r="B50" s="4" t="s">
        <v>58</v>
      </c>
      <c r="C50" s="4" t="s">
        <v>73</v>
      </c>
      <c r="D50" s="4" t="s">
        <v>74</v>
      </c>
      <c r="E50" s="7">
        <v>44910</v>
      </c>
      <c r="F50" s="7">
        <v>45596</v>
      </c>
      <c r="G50" s="9">
        <v>4179089.66</v>
      </c>
      <c r="H50" s="8">
        <v>9907</v>
      </c>
      <c r="I50" s="2">
        <f t="shared" si="0"/>
        <v>1</v>
      </c>
      <c r="J50" s="11">
        <f t="shared" si="1"/>
        <v>4179089.66</v>
      </c>
      <c r="K50" s="8">
        <v>9907</v>
      </c>
    </row>
    <row r="51" spans="1:11" x14ac:dyDescent="0.15">
      <c r="A51" s="4" t="s">
        <v>13</v>
      </c>
      <c r="B51" s="4" t="s">
        <v>58</v>
      </c>
      <c r="C51" s="4" t="s">
        <v>93</v>
      </c>
      <c r="D51" s="4" t="s">
        <v>94</v>
      </c>
      <c r="E51" s="7">
        <v>44950</v>
      </c>
      <c r="F51" s="7">
        <v>45961</v>
      </c>
      <c r="G51" s="9">
        <v>1530592.83</v>
      </c>
      <c r="H51" s="8">
        <v>3818</v>
      </c>
      <c r="I51" s="2">
        <f t="shared" si="0"/>
        <v>1</v>
      </c>
      <c r="J51" s="11">
        <f t="shared" si="1"/>
        <v>1530592.83</v>
      </c>
      <c r="K51" s="8">
        <v>3818</v>
      </c>
    </row>
    <row r="52" spans="1:11" x14ac:dyDescent="0.15">
      <c r="A52" s="4" t="s">
        <v>6</v>
      </c>
      <c r="B52" s="4" t="s">
        <v>58</v>
      </c>
      <c r="C52" s="4" t="s">
        <v>117</v>
      </c>
      <c r="D52" s="4" t="s">
        <v>118</v>
      </c>
      <c r="E52" s="7">
        <v>44952</v>
      </c>
      <c r="F52" s="7">
        <v>45596</v>
      </c>
      <c r="G52" s="9">
        <v>1644331.99</v>
      </c>
      <c r="H52" s="8">
        <v>3998</v>
      </c>
      <c r="I52" s="2">
        <f t="shared" si="0"/>
        <v>1</v>
      </c>
      <c r="J52" s="11">
        <f t="shared" si="1"/>
        <v>1644331.99</v>
      </c>
      <c r="K52" s="8">
        <v>3998</v>
      </c>
    </row>
    <row r="53" spans="1:11" x14ac:dyDescent="0.15">
      <c r="A53" s="4" t="s">
        <v>6</v>
      </c>
      <c r="B53" s="4" t="s">
        <v>58</v>
      </c>
      <c r="C53" s="4" t="s">
        <v>107</v>
      </c>
      <c r="D53" s="4" t="s">
        <v>108</v>
      </c>
      <c r="E53" s="7">
        <v>44980</v>
      </c>
      <c r="F53" s="7">
        <v>45199</v>
      </c>
      <c r="G53" s="9">
        <v>287134.42</v>
      </c>
      <c r="H53" s="4">
        <v>598</v>
      </c>
      <c r="I53" s="2">
        <f t="shared" si="0"/>
        <v>1</v>
      </c>
      <c r="J53" s="11">
        <f t="shared" si="1"/>
        <v>287134.42</v>
      </c>
      <c r="K53" s="4">
        <v>598</v>
      </c>
    </row>
    <row r="54" spans="1:11" x14ac:dyDescent="0.15">
      <c r="A54" s="4" t="s">
        <v>6</v>
      </c>
      <c r="B54" s="4" t="s">
        <v>58</v>
      </c>
      <c r="C54" s="4" t="s">
        <v>109</v>
      </c>
      <c r="D54" s="4" t="s">
        <v>110</v>
      </c>
      <c r="E54" s="7">
        <v>44980</v>
      </c>
      <c r="F54" s="7">
        <v>45199</v>
      </c>
      <c r="G54" s="9">
        <v>298350.40000000002</v>
      </c>
      <c r="H54" s="8">
        <v>1717</v>
      </c>
      <c r="I54" s="2">
        <f t="shared" si="0"/>
        <v>1</v>
      </c>
      <c r="J54" s="11">
        <f t="shared" si="1"/>
        <v>298350.40000000002</v>
      </c>
      <c r="K54" s="8">
        <v>1717</v>
      </c>
    </row>
    <row r="55" spans="1:11" x14ac:dyDescent="0.15">
      <c r="A55" s="4" t="s">
        <v>6</v>
      </c>
      <c r="B55" s="4" t="s">
        <v>58</v>
      </c>
      <c r="C55" s="4" t="s">
        <v>111</v>
      </c>
      <c r="D55" s="4" t="s">
        <v>112</v>
      </c>
      <c r="E55" s="7">
        <v>44980</v>
      </c>
      <c r="F55" s="7">
        <v>45199</v>
      </c>
      <c r="G55" s="9">
        <v>190821.69</v>
      </c>
      <c r="H55" s="8">
        <v>1229</v>
      </c>
      <c r="I55" s="2">
        <f t="shared" si="0"/>
        <v>1</v>
      </c>
      <c r="J55" s="11">
        <f t="shared" si="1"/>
        <v>190821.69</v>
      </c>
      <c r="K55" s="8">
        <v>1229</v>
      </c>
    </row>
    <row r="56" spans="1:11" x14ac:dyDescent="0.15">
      <c r="A56" s="4" t="s">
        <v>6</v>
      </c>
      <c r="B56" s="4" t="s">
        <v>58</v>
      </c>
      <c r="C56" s="4" t="s">
        <v>115</v>
      </c>
      <c r="D56" s="4" t="s">
        <v>116</v>
      </c>
      <c r="E56" s="7">
        <v>44980</v>
      </c>
      <c r="F56" s="7">
        <v>45596</v>
      </c>
      <c r="G56" s="9">
        <v>2042742.62</v>
      </c>
      <c r="H56" s="8">
        <v>3507</v>
      </c>
      <c r="I56" s="2">
        <f t="shared" si="0"/>
        <v>1</v>
      </c>
      <c r="J56" s="11">
        <f t="shared" si="1"/>
        <v>2042742.62</v>
      </c>
      <c r="K56" s="8">
        <v>3507</v>
      </c>
    </row>
    <row r="57" spans="1:11" x14ac:dyDescent="0.15">
      <c r="A57" s="4" t="s">
        <v>17</v>
      </c>
      <c r="B57" s="4" t="s">
        <v>58</v>
      </c>
      <c r="C57" s="4" t="s">
        <v>105</v>
      </c>
      <c r="D57" s="4" t="s">
        <v>106</v>
      </c>
      <c r="E57" s="7">
        <v>45014</v>
      </c>
      <c r="F57" s="7">
        <v>46112</v>
      </c>
      <c r="G57" s="9">
        <v>676156.41</v>
      </c>
      <c r="H57" s="8">
        <v>2725</v>
      </c>
      <c r="I57" s="2">
        <f t="shared" si="0"/>
        <v>1</v>
      </c>
      <c r="J57" s="11">
        <f t="shared" si="1"/>
        <v>676156.41</v>
      </c>
      <c r="K57" s="8">
        <v>2725</v>
      </c>
    </row>
    <row r="58" spans="1:11" x14ac:dyDescent="0.15">
      <c r="A58" s="4" t="s">
        <v>17</v>
      </c>
      <c r="B58" s="4" t="s">
        <v>58</v>
      </c>
      <c r="C58" s="4" t="s">
        <v>119</v>
      </c>
      <c r="D58" s="4" t="s">
        <v>120</v>
      </c>
      <c r="E58" s="7">
        <v>45042</v>
      </c>
      <c r="F58" s="7">
        <v>46112</v>
      </c>
      <c r="G58" s="9">
        <v>427302.49</v>
      </c>
      <c r="H58" s="8">
        <v>2262</v>
      </c>
      <c r="I58" s="2">
        <f t="shared" si="0"/>
        <v>1</v>
      </c>
      <c r="J58" s="11">
        <f t="shared" si="1"/>
        <v>427302.49</v>
      </c>
      <c r="K58" s="8">
        <v>2262</v>
      </c>
    </row>
    <row r="59" spans="1:11" x14ac:dyDescent="0.15">
      <c r="A59" s="4" t="s">
        <v>6</v>
      </c>
      <c r="B59" s="4" t="s">
        <v>58</v>
      </c>
      <c r="C59" s="4" t="s">
        <v>121</v>
      </c>
      <c r="D59" s="4" t="s">
        <v>122</v>
      </c>
      <c r="E59" s="7">
        <v>45043</v>
      </c>
      <c r="F59" s="7">
        <v>45245</v>
      </c>
      <c r="G59" s="9">
        <v>1167251</v>
      </c>
      <c r="H59" s="8">
        <v>2491</v>
      </c>
      <c r="I59" s="2">
        <f t="shared" si="0"/>
        <v>1</v>
      </c>
      <c r="J59" s="11">
        <f t="shared" si="1"/>
        <v>1167251</v>
      </c>
      <c r="K59" s="8">
        <v>2491</v>
      </c>
    </row>
    <row r="60" spans="1:11" x14ac:dyDescent="0.15">
      <c r="A60" s="4" t="s">
        <v>6</v>
      </c>
      <c r="B60" s="4" t="s">
        <v>58</v>
      </c>
      <c r="C60" s="4" t="s">
        <v>123</v>
      </c>
      <c r="D60" s="4" t="s">
        <v>124</v>
      </c>
      <c r="E60" s="7">
        <v>45043</v>
      </c>
      <c r="F60" s="7">
        <v>45245</v>
      </c>
      <c r="G60" s="9">
        <v>540757.15</v>
      </c>
      <c r="H60" s="8">
        <v>1047</v>
      </c>
      <c r="I60" s="2">
        <f t="shared" si="0"/>
        <v>1</v>
      </c>
      <c r="J60" s="11">
        <f t="shared" si="1"/>
        <v>540757.15</v>
      </c>
      <c r="K60" s="8">
        <v>1047</v>
      </c>
    </row>
    <row r="61" spans="1:11" x14ac:dyDescent="0.15">
      <c r="A61" s="4" t="s">
        <v>6</v>
      </c>
      <c r="B61" s="4" t="s">
        <v>58</v>
      </c>
      <c r="C61" s="4" t="s">
        <v>125</v>
      </c>
      <c r="D61" s="4" t="s">
        <v>126</v>
      </c>
      <c r="E61" s="7">
        <v>45043</v>
      </c>
      <c r="F61" s="7">
        <v>45245</v>
      </c>
      <c r="G61" s="9">
        <v>101512.93</v>
      </c>
      <c r="H61" s="4">
        <v>193</v>
      </c>
      <c r="I61" s="2">
        <f t="shared" si="0"/>
        <v>1</v>
      </c>
      <c r="J61" s="11">
        <f t="shared" si="1"/>
        <v>101512.93</v>
      </c>
      <c r="K61" s="4">
        <v>193</v>
      </c>
    </row>
    <row r="62" spans="1:11" x14ac:dyDescent="0.15">
      <c r="A62" s="4" t="s">
        <v>6</v>
      </c>
      <c r="B62" s="4" t="s">
        <v>58</v>
      </c>
      <c r="C62" s="4" t="s">
        <v>129</v>
      </c>
      <c r="D62" s="4" t="s">
        <v>130</v>
      </c>
      <c r="E62" s="7">
        <v>45043</v>
      </c>
      <c r="F62" s="7">
        <v>45306</v>
      </c>
      <c r="G62" s="9">
        <v>1071974.53</v>
      </c>
      <c r="H62" s="8">
        <v>2114</v>
      </c>
      <c r="I62" s="2">
        <f t="shared" si="0"/>
        <v>1</v>
      </c>
      <c r="J62" s="11">
        <f t="shared" si="1"/>
        <v>1071974.53</v>
      </c>
      <c r="K62" s="8">
        <v>2114</v>
      </c>
    </row>
    <row r="63" spans="1:11" x14ac:dyDescent="0.15">
      <c r="A63" s="4" t="s">
        <v>6</v>
      </c>
      <c r="B63" s="4" t="s">
        <v>58</v>
      </c>
      <c r="C63" s="4" t="s">
        <v>131</v>
      </c>
      <c r="D63" s="4" t="s">
        <v>132</v>
      </c>
      <c r="E63" s="7">
        <v>45043</v>
      </c>
      <c r="F63" s="7">
        <v>45306</v>
      </c>
      <c r="G63" s="9">
        <v>920985.19</v>
      </c>
      <c r="H63" s="8">
        <v>1755</v>
      </c>
      <c r="I63" s="2">
        <f t="shared" si="0"/>
        <v>1</v>
      </c>
      <c r="J63" s="11">
        <f t="shared" si="1"/>
        <v>920985.19</v>
      </c>
      <c r="K63" s="8">
        <v>1755</v>
      </c>
    </row>
    <row r="64" spans="1:11" x14ac:dyDescent="0.15">
      <c r="A64" s="4" t="s">
        <v>6</v>
      </c>
      <c r="B64" s="4" t="s">
        <v>58</v>
      </c>
      <c r="C64" s="4" t="s">
        <v>133</v>
      </c>
      <c r="D64" s="4" t="s">
        <v>134</v>
      </c>
      <c r="E64" s="7">
        <v>45043</v>
      </c>
      <c r="F64" s="7">
        <v>45306</v>
      </c>
      <c r="G64" s="9">
        <v>1215525.02</v>
      </c>
      <c r="H64" s="8">
        <v>2297</v>
      </c>
      <c r="I64" s="2">
        <f t="shared" si="0"/>
        <v>1</v>
      </c>
      <c r="J64" s="11">
        <f t="shared" si="1"/>
        <v>1215525.02</v>
      </c>
      <c r="K64" s="8">
        <v>2297</v>
      </c>
    </row>
    <row r="65" spans="1:11" x14ac:dyDescent="0.15">
      <c r="A65" s="4" t="s">
        <v>6</v>
      </c>
      <c r="B65" s="4" t="s">
        <v>58</v>
      </c>
      <c r="C65" s="4" t="s">
        <v>135</v>
      </c>
      <c r="D65" s="4" t="s">
        <v>136</v>
      </c>
      <c r="E65" s="7">
        <v>45043</v>
      </c>
      <c r="F65" s="7">
        <v>45306</v>
      </c>
      <c r="G65" s="9">
        <v>34552.74</v>
      </c>
      <c r="H65" s="4">
        <v>137</v>
      </c>
      <c r="I65" s="2">
        <f t="shared" si="0"/>
        <v>1</v>
      </c>
      <c r="J65" s="11">
        <f t="shared" si="1"/>
        <v>34552.74</v>
      </c>
      <c r="K65" s="4">
        <v>137</v>
      </c>
    </row>
    <row r="66" spans="1:11" x14ac:dyDescent="0.15">
      <c r="A66" s="4" t="s">
        <v>6</v>
      </c>
      <c r="B66" s="4" t="s">
        <v>58</v>
      </c>
      <c r="C66" s="4" t="s">
        <v>137</v>
      </c>
      <c r="D66" s="4" t="s">
        <v>138</v>
      </c>
      <c r="E66" s="7">
        <v>45043</v>
      </c>
      <c r="F66" s="7">
        <v>45306</v>
      </c>
      <c r="G66" s="9">
        <v>58785.96</v>
      </c>
      <c r="H66" s="4">
        <v>224</v>
      </c>
      <c r="I66" s="2">
        <f t="shared" si="0"/>
        <v>1</v>
      </c>
      <c r="J66" s="11">
        <f t="shared" si="1"/>
        <v>58785.96</v>
      </c>
      <c r="K66" s="4">
        <v>224</v>
      </c>
    </row>
    <row r="67" spans="1:11" x14ac:dyDescent="0.15">
      <c r="A67" s="4" t="s">
        <v>13</v>
      </c>
      <c r="B67" s="4" t="s">
        <v>58</v>
      </c>
      <c r="C67" s="4" t="s">
        <v>89</v>
      </c>
      <c r="D67" s="4" t="s">
        <v>90</v>
      </c>
      <c r="E67" s="7">
        <v>45069</v>
      </c>
      <c r="F67" s="7">
        <v>45961</v>
      </c>
      <c r="G67" s="9">
        <v>2026236.63</v>
      </c>
      <c r="H67" s="8">
        <v>5545</v>
      </c>
      <c r="I67" s="2">
        <f t="shared" si="0"/>
        <v>1</v>
      </c>
      <c r="J67" s="11">
        <f t="shared" si="1"/>
        <v>2026236.63</v>
      </c>
      <c r="K67" s="8">
        <v>5545</v>
      </c>
    </row>
    <row r="68" spans="1:11" x14ac:dyDescent="0.15">
      <c r="A68" s="4" t="s">
        <v>13</v>
      </c>
      <c r="B68" s="4" t="s">
        <v>58</v>
      </c>
      <c r="C68" s="4" t="s">
        <v>91</v>
      </c>
      <c r="D68" s="4" t="s">
        <v>92</v>
      </c>
      <c r="E68" s="7">
        <v>45090</v>
      </c>
      <c r="F68" s="7">
        <v>46326</v>
      </c>
      <c r="G68" s="9">
        <v>2350674.48</v>
      </c>
      <c r="H68" s="8">
        <v>10037</v>
      </c>
      <c r="I68" s="2">
        <f t="shared" si="0"/>
        <v>1</v>
      </c>
      <c r="J68" s="11">
        <f t="shared" si="1"/>
        <v>2350674.48</v>
      </c>
      <c r="K68" s="8">
        <v>10037</v>
      </c>
    </row>
    <row r="69" spans="1:11" x14ac:dyDescent="0.15">
      <c r="A69" s="4" t="s">
        <v>6</v>
      </c>
      <c r="B69" s="4" t="s">
        <v>58</v>
      </c>
      <c r="C69" s="4" t="s">
        <v>139</v>
      </c>
      <c r="D69" s="4" t="s">
        <v>140</v>
      </c>
      <c r="E69" s="7">
        <v>45092</v>
      </c>
      <c r="F69" s="7">
        <v>45245</v>
      </c>
      <c r="G69" s="9">
        <v>8685.98</v>
      </c>
      <c r="H69" s="4">
        <v>109</v>
      </c>
      <c r="I69" s="2">
        <f t="shared" si="0"/>
        <v>1</v>
      </c>
      <c r="J69" s="11">
        <f t="shared" si="1"/>
        <v>8685.98</v>
      </c>
      <c r="K69" s="4">
        <v>109</v>
      </c>
    </row>
    <row r="70" spans="1:11" x14ac:dyDescent="0.15">
      <c r="A70" s="4" t="s">
        <v>17</v>
      </c>
      <c r="B70" s="4" t="s">
        <v>58</v>
      </c>
      <c r="C70" s="4" t="s">
        <v>127</v>
      </c>
      <c r="D70" s="4" t="s">
        <v>128</v>
      </c>
      <c r="E70" s="7">
        <v>45133</v>
      </c>
      <c r="F70" s="7">
        <v>46112</v>
      </c>
      <c r="G70" s="9">
        <v>839872.4</v>
      </c>
      <c r="H70" s="8">
        <v>2959</v>
      </c>
      <c r="I70" s="2">
        <f t="shared" si="0"/>
        <v>1</v>
      </c>
      <c r="J70" s="11">
        <f t="shared" si="1"/>
        <v>839872.4</v>
      </c>
      <c r="K70" s="8">
        <v>2959</v>
      </c>
    </row>
    <row r="71" spans="1:11" x14ac:dyDescent="0.15">
      <c r="A71" s="4" t="s">
        <v>0</v>
      </c>
      <c r="B71" s="4" t="s">
        <v>141</v>
      </c>
      <c r="C71" s="4" t="s">
        <v>142</v>
      </c>
      <c r="D71" s="4" t="s">
        <v>143</v>
      </c>
      <c r="E71" s="7">
        <v>43250</v>
      </c>
      <c r="F71" s="7">
        <v>45230</v>
      </c>
      <c r="G71" s="9">
        <v>1067393.69</v>
      </c>
      <c r="H71" s="8">
        <v>4072</v>
      </c>
      <c r="I71" s="2">
        <f t="shared" si="0"/>
        <v>0.50343811394891946</v>
      </c>
      <c r="J71" s="11">
        <f t="shared" si="1"/>
        <v>537366.66613457759</v>
      </c>
      <c r="K71" s="8">
        <v>2050</v>
      </c>
    </row>
    <row r="72" spans="1:11" x14ac:dyDescent="0.15">
      <c r="A72" s="4" t="s">
        <v>0</v>
      </c>
      <c r="B72" s="4" t="s">
        <v>141</v>
      </c>
      <c r="C72" s="4" t="s">
        <v>146</v>
      </c>
      <c r="D72" s="4" t="s">
        <v>147</v>
      </c>
      <c r="E72" s="7">
        <v>43614</v>
      </c>
      <c r="F72" s="7">
        <v>45230</v>
      </c>
      <c r="G72" s="9">
        <v>1751396.07</v>
      </c>
      <c r="H72" s="8">
        <v>11459</v>
      </c>
      <c r="I72" s="2">
        <f t="shared" ref="I72:I135" si="2">IFERROR(K72/H72,0)</f>
        <v>0.25979579369927569</v>
      </c>
      <c r="J72" s="11">
        <f t="shared" ref="J72:J135" si="3">I72*G72</f>
        <v>455005.33208744222</v>
      </c>
      <c r="K72" s="8">
        <v>2977</v>
      </c>
    </row>
    <row r="73" spans="1:11" x14ac:dyDescent="0.15">
      <c r="A73" s="4" t="s">
        <v>0</v>
      </c>
      <c r="B73" s="4" t="s">
        <v>141</v>
      </c>
      <c r="C73" s="4" t="s">
        <v>148</v>
      </c>
      <c r="D73" s="4" t="s">
        <v>149</v>
      </c>
      <c r="E73" s="7">
        <v>43670</v>
      </c>
      <c r="F73" s="7">
        <v>45230</v>
      </c>
      <c r="G73" s="9">
        <v>1012085.64</v>
      </c>
      <c r="H73" s="8">
        <v>17025</v>
      </c>
      <c r="I73" s="2">
        <f t="shared" si="2"/>
        <v>0.41063142437591776</v>
      </c>
      <c r="J73" s="11">
        <f t="shared" si="3"/>
        <v>415594.16794361232</v>
      </c>
      <c r="K73" s="8">
        <v>6991</v>
      </c>
    </row>
    <row r="74" spans="1:11" x14ac:dyDescent="0.15">
      <c r="A74" s="4" t="s">
        <v>0</v>
      </c>
      <c r="B74" s="4" t="s">
        <v>141</v>
      </c>
      <c r="C74" s="4" t="s">
        <v>144</v>
      </c>
      <c r="D74" s="4" t="s">
        <v>145</v>
      </c>
      <c r="E74" s="7">
        <v>43705</v>
      </c>
      <c r="F74" s="7">
        <v>45214</v>
      </c>
      <c r="G74" s="9">
        <v>1255600</v>
      </c>
      <c r="H74" s="8">
        <v>9205</v>
      </c>
      <c r="I74" s="2">
        <f t="shared" si="2"/>
        <v>0.12569255839217816</v>
      </c>
      <c r="J74" s="11">
        <f t="shared" si="3"/>
        <v>157819.57631721889</v>
      </c>
      <c r="K74" s="8">
        <v>1157</v>
      </c>
    </row>
    <row r="75" spans="1:11" x14ac:dyDescent="0.15">
      <c r="A75" s="4" t="s">
        <v>0</v>
      </c>
      <c r="B75" s="4" t="s">
        <v>141</v>
      </c>
      <c r="C75" s="4" t="s">
        <v>156</v>
      </c>
      <c r="D75" s="4" t="s">
        <v>157</v>
      </c>
      <c r="E75" s="7">
        <v>44223</v>
      </c>
      <c r="F75" s="7">
        <v>45199</v>
      </c>
      <c r="G75" s="9">
        <v>1188166.07</v>
      </c>
      <c r="H75" s="8">
        <v>5100</v>
      </c>
      <c r="I75" s="2">
        <f t="shared" si="2"/>
        <v>0.11411764705882353</v>
      </c>
      <c r="J75" s="11">
        <f t="shared" si="3"/>
        <v>135590.71622352942</v>
      </c>
      <c r="K75" s="4">
        <v>582</v>
      </c>
    </row>
    <row r="76" spans="1:11" x14ac:dyDescent="0.15">
      <c r="A76" s="4" t="s">
        <v>0</v>
      </c>
      <c r="B76" s="4" t="s">
        <v>141</v>
      </c>
      <c r="C76" s="4" t="s">
        <v>150</v>
      </c>
      <c r="D76" s="4" t="s">
        <v>151</v>
      </c>
      <c r="E76" s="7">
        <v>44279</v>
      </c>
      <c r="F76" s="7">
        <v>45230</v>
      </c>
      <c r="G76" s="9">
        <v>1720118</v>
      </c>
      <c r="H76" s="8">
        <v>8767</v>
      </c>
      <c r="I76" s="2">
        <f t="shared" si="2"/>
        <v>0.52754648112239078</v>
      </c>
      <c r="J76" s="11">
        <f t="shared" si="3"/>
        <v>907442.19801528461</v>
      </c>
      <c r="K76" s="8">
        <v>4625</v>
      </c>
    </row>
    <row r="77" spans="1:11" x14ac:dyDescent="0.15">
      <c r="A77" s="4" t="s">
        <v>0</v>
      </c>
      <c r="B77" s="4" t="s">
        <v>141</v>
      </c>
      <c r="C77" s="4" t="s">
        <v>154</v>
      </c>
      <c r="D77" s="4" t="s">
        <v>155</v>
      </c>
      <c r="E77" s="7">
        <v>44342</v>
      </c>
      <c r="F77" s="7">
        <v>45596</v>
      </c>
      <c r="G77" s="9">
        <v>1426857</v>
      </c>
      <c r="H77" s="8">
        <v>6863</v>
      </c>
      <c r="I77" s="2">
        <f t="shared" si="2"/>
        <v>0.76191170042255574</v>
      </c>
      <c r="J77" s="11">
        <f t="shared" si="3"/>
        <v>1087139.0431298267</v>
      </c>
      <c r="K77" s="8">
        <v>5229</v>
      </c>
    </row>
    <row r="78" spans="1:11" x14ac:dyDescent="0.15">
      <c r="A78" s="4" t="s">
        <v>0</v>
      </c>
      <c r="B78" s="4" t="s">
        <v>141</v>
      </c>
      <c r="C78" s="4" t="s">
        <v>152</v>
      </c>
      <c r="D78" s="4" t="s">
        <v>153</v>
      </c>
      <c r="E78" s="7">
        <v>44545</v>
      </c>
      <c r="F78" s="7">
        <v>45230</v>
      </c>
      <c r="G78" s="9">
        <v>1022578.07</v>
      </c>
      <c r="H78" s="8">
        <v>3165</v>
      </c>
      <c r="I78" s="2">
        <f t="shared" si="2"/>
        <v>0.23380726698262244</v>
      </c>
      <c r="J78" s="11">
        <f t="shared" si="3"/>
        <v>239086.18382306476</v>
      </c>
      <c r="K78" s="4">
        <v>740</v>
      </c>
    </row>
    <row r="79" spans="1:11" x14ac:dyDescent="0.15">
      <c r="A79" s="4" t="s">
        <v>0</v>
      </c>
      <c r="B79" s="4" t="s">
        <v>141</v>
      </c>
      <c r="C79" s="4" t="s">
        <v>158</v>
      </c>
      <c r="D79" s="4" t="s">
        <v>159</v>
      </c>
      <c r="E79" s="7">
        <v>44769</v>
      </c>
      <c r="F79" s="7">
        <v>45596</v>
      </c>
      <c r="G79" s="9">
        <v>1455158.77</v>
      </c>
      <c r="H79" s="8">
        <v>5465</v>
      </c>
      <c r="I79" s="2">
        <f t="shared" si="2"/>
        <v>0.98005489478499541</v>
      </c>
      <c r="J79" s="11">
        <f t="shared" si="3"/>
        <v>1426135.4752278135</v>
      </c>
      <c r="K79" s="8">
        <v>5356</v>
      </c>
    </row>
    <row r="80" spans="1:11" x14ac:dyDescent="0.15">
      <c r="A80" s="4" t="s">
        <v>0</v>
      </c>
      <c r="B80" s="4" t="s">
        <v>141</v>
      </c>
      <c r="C80" s="4" t="s">
        <v>162</v>
      </c>
      <c r="D80" s="4" t="s">
        <v>163</v>
      </c>
      <c r="E80" s="7">
        <v>44797</v>
      </c>
      <c r="F80" s="7">
        <v>45961</v>
      </c>
      <c r="G80" s="9">
        <v>1678578.58</v>
      </c>
      <c r="H80" s="8">
        <v>7333</v>
      </c>
      <c r="I80" s="2">
        <f t="shared" si="2"/>
        <v>5.727533069684986E-3</v>
      </c>
      <c r="J80" s="11">
        <f t="shared" si="3"/>
        <v>9614.1143270148659</v>
      </c>
      <c r="K80" s="4">
        <v>42</v>
      </c>
    </row>
    <row r="81" spans="1:11" x14ac:dyDescent="0.15">
      <c r="A81" s="4" t="s">
        <v>0</v>
      </c>
      <c r="B81" s="4" t="s">
        <v>141</v>
      </c>
      <c r="C81" s="4" t="s">
        <v>160</v>
      </c>
      <c r="D81" s="4" t="s">
        <v>161</v>
      </c>
      <c r="E81" s="7">
        <v>44860</v>
      </c>
      <c r="F81" s="7">
        <v>45596</v>
      </c>
      <c r="G81" s="9">
        <v>2217858.77</v>
      </c>
      <c r="H81" s="8">
        <v>6684</v>
      </c>
      <c r="I81" s="2">
        <f t="shared" si="2"/>
        <v>0.51720526630760022</v>
      </c>
      <c r="J81" s="11">
        <f t="shared" si="3"/>
        <v>1147088.2357704968</v>
      </c>
      <c r="K81" s="8">
        <v>3457</v>
      </c>
    </row>
    <row r="82" spans="1:11" x14ac:dyDescent="0.15">
      <c r="A82" s="4" t="s">
        <v>0</v>
      </c>
      <c r="B82" s="4" t="s">
        <v>141</v>
      </c>
      <c r="C82" s="4" t="s">
        <v>168</v>
      </c>
      <c r="D82" s="4" t="s">
        <v>169</v>
      </c>
      <c r="E82" s="7">
        <v>45042</v>
      </c>
      <c r="F82" s="7">
        <v>45961</v>
      </c>
      <c r="G82" s="9">
        <v>787855.07</v>
      </c>
      <c r="H82" s="8">
        <v>3533</v>
      </c>
      <c r="I82" s="2">
        <f t="shared" si="2"/>
        <v>0.98952731389753745</v>
      </c>
      <c r="J82" s="11">
        <f t="shared" si="3"/>
        <v>779604.1111576563</v>
      </c>
      <c r="K82" s="8">
        <v>3496</v>
      </c>
    </row>
    <row r="83" spans="1:11" x14ac:dyDescent="0.15">
      <c r="A83" s="4" t="s">
        <v>13</v>
      </c>
      <c r="B83" s="4" t="s">
        <v>141</v>
      </c>
      <c r="C83" s="4" t="s">
        <v>164</v>
      </c>
      <c r="D83" s="4" t="s">
        <v>165</v>
      </c>
      <c r="E83" s="7">
        <v>45069</v>
      </c>
      <c r="F83" s="7">
        <v>45961</v>
      </c>
      <c r="G83" s="9">
        <v>3317755.88</v>
      </c>
      <c r="H83" s="8">
        <v>8569</v>
      </c>
      <c r="I83" s="2">
        <f t="shared" si="2"/>
        <v>1</v>
      </c>
      <c r="J83" s="11">
        <f t="shared" si="3"/>
        <v>3317755.88</v>
      </c>
      <c r="K83" s="8">
        <v>8569</v>
      </c>
    </row>
    <row r="84" spans="1:11" x14ac:dyDescent="0.15">
      <c r="A84" s="4" t="s">
        <v>0</v>
      </c>
      <c r="B84" s="4" t="s">
        <v>141</v>
      </c>
      <c r="C84" s="4" t="s">
        <v>166</v>
      </c>
      <c r="D84" s="4" t="s">
        <v>167</v>
      </c>
      <c r="E84" s="7">
        <v>45091</v>
      </c>
      <c r="F84" s="7">
        <v>45961</v>
      </c>
      <c r="G84" s="9">
        <v>83597.87</v>
      </c>
      <c r="H84" s="8">
        <v>2758</v>
      </c>
      <c r="I84" s="2">
        <f t="shared" si="2"/>
        <v>0.95395213923132705</v>
      </c>
      <c r="J84" s="11">
        <f t="shared" si="3"/>
        <v>79748.366921682376</v>
      </c>
      <c r="K84" s="8">
        <v>2631</v>
      </c>
    </row>
    <row r="85" spans="1:11" x14ac:dyDescent="0.15">
      <c r="A85" s="4" t="s">
        <v>6</v>
      </c>
      <c r="B85" s="4" t="s">
        <v>170</v>
      </c>
      <c r="C85" s="4" t="s">
        <v>175</v>
      </c>
      <c r="D85" s="4" t="s">
        <v>176</v>
      </c>
      <c r="E85" s="7">
        <v>44343</v>
      </c>
      <c r="F85" s="7">
        <v>45230</v>
      </c>
      <c r="G85" s="9">
        <v>3091443.93</v>
      </c>
      <c r="H85" s="8">
        <v>9047</v>
      </c>
      <c r="I85" s="2">
        <f t="shared" si="2"/>
        <v>0.42223941638112084</v>
      </c>
      <c r="J85" s="11">
        <f t="shared" si="3"/>
        <v>1305329.4807781586</v>
      </c>
      <c r="K85" s="8">
        <v>3820</v>
      </c>
    </row>
    <row r="86" spans="1:11" x14ac:dyDescent="0.15">
      <c r="A86" s="4" t="s">
        <v>35</v>
      </c>
      <c r="B86" s="4" t="s">
        <v>170</v>
      </c>
      <c r="C86" s="4" t="s">
        <v>171</v>
      </c>
      <c r="D86" s="4" t="s">
        <v>172</v>
      </c>
      <c r="E86" s="7">
        <v>44469</v>
      </c>
      <c r="F86" s="7">
        <v>45290</v>
      </c>
      <c r="G86" s="9">
        <v>1264296.8</v>
      </c>
      <c r="H86" s="8">
        <v>3994</v>
      </c>
      <c r="I86" s="2">
        <f t="shared" si="2"/>
        <v>1</v>
      </c>
      <c r="J86" s="11">
        <f t="shared" si="3"/>
        <v>1264296.8</v>
      </c>
      <c r="K86" s="8">
        <v>3994</v>
      </c>
    </row>
    <row r="87" spans="1:11" x14ac:dyDescent="0.15">
      <c r="A87" s="4" t="s">
        <v>6</v>
      </c>
      <c r="B87" s="4" t="s">
        <v>170</v>
      </c>
      <c r="C87" s="4" t="s">
        <v>177</v>
      </c>
      <c r="D87" s="4" t="s">
        <v>178</v>
      </c>
      <c r="E87" s="7">
        <v>44651</v>
      </c>
      <c r="F87" s="7">
        <v>45230</v>
      </c>
      <c r="G87" s="9">
        <v>1611808.65</v>
      </c>
      <c r="H87" s="8">
        <v>3078</v>
      </c>
      <c r="I87" s="2">
        <f t="shared" si="2"/>
        <v>0.65756985055230666</v>
      </c>
      <c r="J87" s="11">
        <f t="shared" si="3"/>
        <v>1059876.773099415</v>
      </c>
      <c r="K87" s="8">
        <v>2024</v>
      </c>
    </row>
    <row r="88" spans="1:11" x14ac:dyDescent="0.15">
      <c r="A88" s="4" t="s">
        <v>6</v>
      </c>
      <c r="B88" s="4" t="s">
        <v>170</v>
      </c>
      <c r="C88" s="4" t="s">
        <v>179</v>
      </c>
      <c r="D88" s="4" t="s">
        <v>180</v>
      </c>
      <c r="E88" s="7">
        <v>44728</v>
      </c>
      <c r="F88" s="7">
        <v>45596</v>
      </c>
      <c r="G88" s="9">
        <v>2935283.93</v>
      </c>
      <c r="H88" s="8">
        <v>7977</v>
      </c>
      <c r="I88" s="2">
        <f t="shared" si="2"/>
        <v>1</v>
      </c>
      <c r="J88" s="11">
        <f t="shared" si="3"/>
        <v>2935283.93</v>
      </c>
      <c r="K88" s="8">
        <v>7977</v>
      </c>
    </row>
    <row r="89" spans="1:11" x14ac:dyDescent="0.15">
      <c r="A89" s="4" t="s">
        <v>35</v>
      </c>
      <c r="B89" s="4" t="s">
        <v>170</v>
      </c>
      <c r="C89" s="4" t="s">
        <v>173</v>
      </c>
      <c r="D89" s="4" t="s">
        <v>174</v>
      </c>
      <c r="E89" s="7">
        <v>44861</v>
      </c>
      <c r="F89" s="7">
        <v>45596</v>
      </c>
      <c r="G89" s="9">
        <v>1864495.84</v>
      </c>
      <c r="H89" s="8">
        <v>4497</v>
      </c>
      <c r="I89" s="2">
        <f t="shared" si="2"/>
        <v>0.57927507227040254</v>
      </c>
      <c r="J89" s="11">
        <f t="shared" si="3"/>
        <v>1080055.9624638648</v>
      </c>
      <c r="K89" s="8">
        <v>2605</v>
      </c>
    </row>
    <row r="90" spans="1:11" x14ac:dyDescent="0.15">
      <c r="A90" s="4" t="s">
        <v>6</v>
      </c>
      <c r="B90" s="4" t="s">
        <v>170</v>
      </c>
      <c r="C90" s="4" t="s">
        <v>181</v>
      </c>
      <c r="D90" s="4" t="s">
        <v>182</v>
      </c>
      <c r="E90" s="7">
        <v>45043</v>
      </c>
      <c r="F90" s="7">
        <v>45245</v>
      </c>
      <c r="G90" s="9">
        <v>20342.240000000002</v>
      </c>
      <c r="H90" s="4">
        <v>99</v>
      </c>
      <c r="I90" s="2">
        <f t="shared" si="2"/>
        <v>1</v>
      </c>
      <c r="J90" s="11">
        <f t="shared" si="3"/>
        <v>20342.240000000002</v>
      </c>
      <c r="K90" s="4">
        <v>99</v>
      </c>
    </row>
    <row r="91" spans="1:11" x14ac:dyDescent="0.15">
      <c r="A91" s="4" t="s">
        <v>35</v>
      </c>
      <c r="B91" s="4" t="s">
        <v>183</v>
      </c>
      <c r="C91" s="4" t="s">
        <v>184</v>
      </c>
      <c r="D91" s="4" t="s">
        <v>185</v>
      </c>
      <c r="E91" s="7">
        <v>45082</v>
      </c>
      <c r="F91" s="7">
        <v>45626</v>
      </c>
      <c r="G91" s="9">
        <v>4525</v>
      </c>
      <c r="H91" s="4">
        <v>770</v>
      </c>
      <c r="I91" s="2">
        <f t="shared" si="2"/>
        <v>1</v>
      </c>
      <c r="J91" s="11">
        <f t="shared" si="3"/>
        <v>4525</v>
      </c>
      <c r="K91" s="4">
        <v>770</v>
      </c>
    </row>
    <row r="92" spans="1:11" x14ac:dyDescent="0.15">
      <c r="A92" s="4" t="s">
        <v>0</v>
      </c>
      <c r="B92" s="4" t="s">
        <v>186</v>
      </c>
      <c r="C92" s="4" t="s">
        <v>187</v>
      </c>
      <c r="D92" s="4" t="s">
        <v>188</v>
      </c>
      <c r="E92" s="7">
        <v>44727</v>
      </c>
      <c r="F92" s="7">
        <v>45961</v>
      </c>
      <c r="G92" s="9">
        <v>782403.7</v>
      </c>
      <c r="H92" s="8">
        <v>3638</v>
      </c>
      <c r="I92" s="2">
        <f t="shared" si="2"/>
        <v>0.64925783397471137</v>
      </c>
      <c r="J92" s="11">
        <f t="shared" si="3"/>
        <v>507981.73155579984</v>
      </c>
      <c r="K92" s="8">
        <v>2362</v>
      </c>
    </row>
    <row r="93" spans="1:11" x14ac:dyDescent="0.15">
      <c r="A93" s="4" t="s">
        <v>0</v>
      </c>
      <c r="B93" s="4" t="s">
        <v>186</v>
      </c>
      <c r="C93" s="4" t="s">
        <v>189</v>
      </c>
      <c r="D93" s="4" t="s">
        <v>190</v>
      </c>
      <c r="E93" s="7">
        <v>44727</v>
      </c>
      <c r="F93" s="7">
        <v>45539</v>
      </c>
      <c r="G93" s="9">
        <v>1158001.01</v>
      </c>
      <c r="H93" s="8">
        <v>3591</v>
      </c>
      <c r="I93" s="2">
        <f t="shared" si="2"/>
        <v>0.7142857142857143</v>
      </c>
      <c r="J93" s="11">
        <f t="shared" si="3"/>
        <v>827143.57857142854</v>
      </c>
      <c r="K93" s="8">
        <v>2565</v>
      </c>
    </row>
    <row r="94" spans="1:11" x14ac:dyDescent="0.15">
      <c r="A94" s="4" t="s">
        <v>0</v>
      </c>
      <c r="B94" s="4" t="s">
        <v>186</v>
      </c>
      <c r="C94" s="4" t="s">
        <v>11</v>
      </c>
      <c r="D94" s="4" t="s">
        <v>191</v>
      </c>
      <c r="E94" s="7">
        <v>45091</v>
      </c>
      <c r="F94" s="7">
        <v>45380</v>
      </c>
      <c r="G94" s="9">
        <v>831470</v>
      </c>
      <c r="H94" s="8">
        <v>1139</v>
      </c>
      <c r="I94" s="2">
        <f t="shared" si="2"/>
        <v>1</v>
      </c>
      <c r="J94" s="11">
        <f t="shared" si="3"/>
        <v>831470</v>
      </c>
      <c r="K94" s="8">
        <v>1139</v>
      </c>
    </row>
    <row r="95" spans="1:11" x14ac:dyDescent="0.15">
      <c r="A95" s="4" t="s">
        <v>0</v>
      </c>
      <c r="B95" s="4" t="s">
        <v>192</v>
      </c>
      <c r="C95" s="4" t="s">
        <v>195</v>
      </c>
      <c r="D95" s="4" t="s">
        <v>196</v>
      </c>
      <c r="E95" s="7">
        <v>44545</v>
      </c>
      <c r="F95" s="7">
        <v>45961</v>
      </c>
      <c r="G95" s="9">
        <v>707182.31</v>
      </c>
      <c r="H95" s="8">
        <v>4745</v>
      </c>
      <c r="I95" s="2">
        <f t="shared" si="2"/>
        <v>0.61138040042149633</v>
      </c>
      <c r="J95" s="11">
        <f t="shared" si="3"/>
        <v>432357.40385879879</v>
      </c>
      <c r="K95" s="8">
        <v>2901</v>
      </c>
    </row>
    <row r="96" spans="1:11" x14ac:dyDescent="0.15">
      <c r="A96" s="4" t="s">
        <v>0</v>
      </c>
      <c r="B96" s="4" t="s">
        <v>192</v>
      </c>
      <c r="C96" s="4" t="s">
        <v>193</v>
      </c>
      <c r="D96" s="4" t="s">
        <v>194</v>
      </c>
      <c r="E96" s="7">
        <v>44706</v>
      </c>
      <c r="F96" s="7">
        <v>45930</v>
      </c>
      <c r="G96" s="9">
        <v>3746163</v>
      </c>
      <c r="H96" s="8">
        <v>11481</v>
      </c>
      <c r="I96" s="2">
        <f t="shared" si="2"/>
        <v>0.82379583659959932</v>
      </c>
      <c r="J96" s="11">
        <f t="shared" si="3"/>
        <v>3086073.4826234649</v>
      </c>
      <c r="K96" s="8">
        <v>9458</v>
      </c>
    </row>
    <row r="97" spans="1:11" x14ac:dyDescent="0.15">
      <c r="A97" s="4" t="s">
        <v>0</v>
      </c>
      <c r="B97" s="4" t="s">
        <v>192</v>
      </c>
      <c r="C97" s="4" t="s">
        <v>205</v>
      </c>
      <c r="D97" s="4" t="s">
        <v>206</v>
      </c>
      <c r="E97" s="7">
        <v>44951</v>
      </c>
      <c r="F97" s="7">
        <v>45596</v>
      </c>
      <c r="G97" s="9">
        <v>1060658.99</v>
      </c>
      <c r="H97" s="8">
        <v>3003</v>
      </c>
      <c r="I97" s="2">
        <f t="shared" si="2"/>
        <v>0.78055278055278055</v>
      </c>
      <c r="J97" s="11">
        <f t="shared" si="3"/>
        <v>827900.32386280387</v>
      </c>
      <c r="K97" s="8">
        <v>2344</v>
      </c>
    </row>
    <row r="98" spans="1:11" x14ac:dyDescent="0.15">
      <c r="A98" s="4" t="s">
        <v>6</v>
      </c>
      <c r="B98" s="4" t="s">
        <v>192</v>
      </c>
      <c r="C98" s="4" t="s">
        <v>199</v>
      </c>
      <c r="D98" s="4" t="s">
        <v>200</v>
      </c>
      <c r="E98" s="7">
        <v>44980</v>
      </c>
      <c r="F98" s="7">
        <v>45199</v>
      </c>
      <c r="G98" s="9">
        <v>137888.81</v>
      </c>
      <c r="H98" s="4">
        <v>304</v>
      </c>
      <c r="I98" s="2">
        <f t="shared" si="2"/>
        <v>1</v>
      </c>
      <c r="J98" s="11">
        <f t="shared" si="3"/>
        <v>137888.81</v>
      </c>
      <c r="K98" s="4">
        <v>304</v>
      </c>
    </row>
    <row r="99" spans="1:11" x14ac:dyDescent="0.15">
      <c r="A99" s="4" t="s">
        <v>6</v>
      </c>
      <c r="B99" s="4" t="s">
        <v>192</v>
      </c>
      <c r="C99" s="4" t="s">
        <v>201</v>
      </c>
      <c r="D99" s="4" t="s">
        <v>202</v>
      </c>
      <c r="E99" s="7">
        <v>44980</v>
      </c>
      <c r="F99" s="7">
        <v>45199</v>
      </c>
      <c r="G99" s="9">
        <v>122994</v>
      </c>
      <c r="H99" s="4">
        <v>671</v>
      </c>
      <c r="I99" s="2">
        <f t="shared" si="2"/>
        <v>1</v>
      </c>
      <c r="J99" s="11">
        <f t="shared" si="3"/>
        <v>122994</v>
      </c>
      <c r="K99" s="4">
        <v>671</v>
      </c>
    </row>
    <row r="100" spans="1:11" x14ac:dyDescent="0.15">
      <c r="A100" s="4" t="s">
        <v>6</v>
      </c>
      <c r="B100" s="4" t="s">
        <v>192</v>
      </c>
      <c r="C100" s="4" t="s">
        <v>207</v>
      </c>
      <c r="D100" s="4" t="s">
        <v>208</v>
      </c>
      <c r="E100" s="7">
        <v>44980</v>
      </c>
      <c r="F100" s="7">
        <v>45777</v>
      </c>
      <c r="G100" s="9">
        <v>1392053</v>
      </c>
      <c r="H100" s="8">
        <v>3377</v>
      </c>
      <c r="I100" s="2">
        <f t="shared" si="2"/>
        <v>1</v>
      </c>
      <c r="J100" s="11">
        <f t="shared" si="3"/>
        <v>1392053</v>
      </c>
      <c r="K100" s="8">
        <v>3377</v>
      </c>
    </row>
    <row r="101" spans="1:11" x14ac:dyDescent="0.15">
      <c r="A101" s="4" t="s">
        <v>6</v>
      </c>
      <c r="B101" s="4" t="s">
        <v>192</v>
      </c>
      <c r="C101" s="4" t="s">
        <v>203</v>
      </c>
      <c r="D101" s="4" t="s">
        <v>204</v>
      </c>
      <c r="E101" s="7">
        <v>44980</v>
      </c>
      <c r="F101" s="7">
        <v>45596</v>
      </c>
      <c r="G101" s="9">
        <v>1667387.99</v>
      </c>
      <c r="H101" s="8">
        <v>3260</v>
      </c>
      <c r="I101" s="2">
        <f t="shared" si="2"/>
        <v>0.98957055214723921</v>
      </c>
      <c r="J101" s="11">
        <f t="shared" si="3"/>
        <v>1649998.0539079753</v>
      </c>
      <c r="K101" s="8">
        <v>3226</v>
      </c>
    </row>
    <row r="102" spans="1:11" x14ac:dyDescent="0.15">
      <c r="A102" s="4" t="s">
        <v>0</v>
      </c>
      <c r="B102" s="4" t="s">
        <v>192</v>
      </c>
      <c r="C102" s="4" t="s">
        <v>209</v>
      </c>
      <c r="D102" s="4" t="s">
        <v>210</v>
      </c>
      <c r="E102" s="7">
        <v>45014</v>
      </c>
      <c r="F102" s="7">
        <v>45230</v>
      </c>
      <c r="G102" s="9">
        <v>73690</v>
      </c>
      <c r="H102" s="4">
        <v>611</v>
      </c>
      <c r="I102" s="2">
        <f t="shared" si="2"/>
        <v>1</v>
      </c>
      <c r="J102" s="11">
        <f t="shared" si="3"/>
        <v>73690</v>
      </c>
      <c r="K102" s="4">
        <v>611</v>
      </c>
    </row>
    <row r="103" spans="1:11" x14ac:dyDescent="0.15">
      <c r="A103" s="4" t="s">
        <v>0</v>
      </c>
      <c r="B103" s="4" t="s">
        <v>192</v>
      </c>
      <c r="C103" s="4" t="s">
        <v>197</v>
      </c>
      <c r="D103" s="4" t="s">
        <v>198</v>
      </c>
      <c r="E103" s="7">
        <v>45014</v>
      </c>
      <c r="F103" s="7">
        <v>45596</v>
      </c>
      <c r="G103" s="9">
        <v>526651</v>
      </c>
      <c r="H103" s="8">
        <v>3132</v>
      </c>
      <c r="I103" s="2">
        <f t="shared" si="2"/>
        <v>1</v>
      </c>
      <c r="J103" s="11">
        <f t="shared" si="3"/>
        <v>526651</v>
      </c>
      <c r="K103" s="8">
        <v>3132</v>
      </c>
    </row>
    <row r="104" spans="1:11" x14ac:dyDescent="0.15">
      <c r="A104" s="4" t="s">
        <v>0</v>
      </c>
      <c r="B104" s="4" t="s">
        <v>211</v>
      </c>
      <c r="C104" s="4" t="s">
        <v>212</v>
      </c>
      <c r="D104" s="4" t="s">
        <v>213</v>
      </c>
      <c r="E104" s="7">
        <v>44342</v>
      </c>
      <c r="F104" s="7">
        <v>45230</v>
      </c>
      <c r="G104" s="9">
        <v>1766221.99</v>
      </c>
      <c r="H104" s="8">
        <v>5697</v>
      </c>
      <c r="I104" s="2">
        <f t="shared" si="2"/>
        <v>0.65701246269966651</v>
      </c>
      <c r="J104" s="11">
        <f t="shared" si="3"/>
        <v>1160429.8593242057</v>
      </c>
      <c r="K104" s="8">
        <v>3743</v>
      </c>
    </row>
    <row r="105" spans="1:11" x14ac:dyDescent="0.15">
      <c r="A105" s="4" t="s">
        <v>6</v>
      </c>
      <c r="B105" s="4" t="s">
        <v>211</v>
      </c>
      <c r="C105" s="4" t="s">
        <v>214</v>
      </c>
      <c r="D105" s="4" t="s">
        <v>215</v>
      </c>
      <c r="E105" s="7">
        <v>44651</v>
      </c>
      <c r="F105" s="7">
        <v>45230</v>
      </c>
      <c r="G105" s="9">
        <v>5887295.9800000004</v>
      </c>
      <c r="H105" s="8">
        <v>10332</v>
      </c>
      <c r="I105" s="2">
        <f t="shared" si="2"/>
        <v>8.2268679829655439E-2</v>
      </c>
      <c r="J105" s="11">
        <f t="shared" si="3"/>
        <v>484340.06804103759</v>
      </c>
      <c r="K105" s="4">
        <v>850</v>
      </c>
    </row>
    <row r="106" spans="1:11" x14ac:dyDescent="0.15">
      <c r="A106" s="4" t="s">
        <v>0</v>
      </c>
      <c r="B106" s="4" t="s">
        <v>216</v>
      </c>
      <c r="C106" s="4" t="s">
        <v>219</v>
      </c>
      <c r="D106" s="4" t="s">
        <v>220</v>
      </c>
      <c r="E106" s="7">
        <v>44132</v>
      </c>
      <c r="F106" s="7">
        <v>45291</v>
      </c>
      <c r="G106" s="9">
        <v>1005001</v>
      </c>
      <c r="H106" s="8">
        <v>3282</v>
      </c>
      <c r="I106" s="2">
        <f t="shared" si="2"/>
        <v>9.6892138939670927E-2</v>
      </c>
      <c r="J106" s="11">
        <f t="shared" si="3"/>
        <v>97376.696526508225</v>
      </c>
      <c r="K106" s="4">
        <v>318</v>
      </c>
    </row>
    <row r="107" spans="1:11" x14ac:dyDescent="0.15">
      <c r="A107" s="4" t="s">
        <v>6</v>
      </c>
      <c r="B107" s="4" t="s">
        <v>216</v>
      </c>
      <c r="C107" s="4" t="s">
        <v>223</v>
      </c>
      <c r="D107" s="4" t="s">
        <v>224</v>
      </c>
      <c r="E107" s="7">
        <v>44910</v>
      </c>
      <c r="F107" s="7">
        <v>45596</v>
      </c>
      <c r="G107" s="9">
        <v>994579.01</v>
      </c>
      <c r="H107" s="8">
        <v>1962</v>
      </c>
      <c r="I107" s="2">
        <f t="shared" si="2"/>
        <v>0.11365953109072376</v>
      </c>
      <c r="J107" s="11">
        <f t="shared" si="3"/>
        <v>113043.38390927625</v>
      </c>
      <c r="K107" s="4">
        <v>223</v>
      </c>
    </row>
    <row r="108" spans="1:11" x14ac:dyDescent="0.15">
      <c r="A108" s="4" t="s">
        <v>6</v>
      </c>
      <c r="B108" s="4" t="s">
        <v>216</v>
      </c>
      <c r="C108" s="4" t="s">
        <v>221</v>
      </c>
      <c r="D108" s="4" t="s">
        <v>222</v>
      </c>
      <c r="E108" s="7">
        <v>45015</v>
      </c>
      <c r="F108" s="7">
        <v>45961</v>
      </c>
      <c r="G108" s="9">
        <v>1223093.01</v>
      </c>
      <c r="H108" s="8">
        <v>5006</v>
      </c>
      <c r="I108" s="2">
        <f t="shared" si="2"/>
        <v>1</v>
      </c>
      <c r="J108" s="11">
        <f t="shared" si="3"/>
        <v>1223093.01</v>
      </c>
      <c r="K108" s="8">
        <v>5006</v>
      </c>
    </row>
    <row r="109" spans="1:11" x14ac:dyDescent="0.15">
      <c r="A109" s="4" t="s">
        <v>6</v>
      </c>
      <c r="B109" s="4" t="s">
        <v>216</v>
      </c>
      <c r="C109" s="4" t="s">
        <v>217</v>
      </c>
      <c r="D109" s="4" t="s">
        <v>218</v>
      </c>
      <c r="E109" s="7">
        <v>45015</v>
      </c>
      <c r="F109" s="7">
        <v>45596</v>
      </c>
      <c r="G109" s="9">
        <v>1049966</v>
      </c>
      <c r="H109" s="8">
        <v>2663</v>
      </c>
      <c r="I109" s="2">
        <f t="shared" si="2"/>
        <v>0.11791212917761923</v>
      </c>
      <c r="J109" s="11">
        <f t="shared" si="3"/>
        <v>123803.72662410815</v>
      </c>
      <c r="K109" s="4">
        <v>314</v>
      </c>
    </row>
    <row r="110" spans="1:11" x14ac:dyDescent="0.15">
      <c r="A110" s="4" t="s">
        <v>0</v>
      </c>
      <c r="B110" s="4" t="s">
        <v>225</v>
      </c>
      <c r="C110" s="4" t="s">
        <v>226</v>
      </c>
      <c r="D110" s="4" t="s">
        <v>227</v>
      </c>
      <c r="E110" s="7">
        <v>44069</v>
      </c>
      <c r="F110" s="7">
        <v>45230</v>
      </c>
      <c r="G110" s="9">
        <v>2710419.56</v>
      </c>
      <c r="H110" s="8">
        <v>9692</v>
      </c>
      <c r="I110" s="2">
        <f t="shared" si="2"/>
        <v>0.10740817168799009</v>
      </c>
      <c r="J110" s="11">
        <f t="shared" si="3"/>
        <v>291121.20944696659</v>
      </c>
      <c r="K110" s="8">
        <v>1041</v>
      </c>
    </row>
    <row r="111" spans="1:11" x14ac:dyDescent="0.15">
      <c r="A111" s="4" t="s">
        <v>0</v>
      </c>
      <c r="B111" s="4" t="s">
        <v>225</v>
      </c>
      <c r="C111" s="4" t="s">
        <v>230</v>
      </c>
      <c r="D111" s="4" t="s">
        <v>231</v>
      </c>
      <c r="E111" s="7">
        <v>44251</v>
      </c>
      <c r="F111" s="7">
        <v>45230</v>
      </c>
      <c r="G111" s="9">
        <v>2387841.4500000002</v>
      </c>
      <c r="H111" s="8">
        <v>8627</v>
      </c>
      <c r="I111" s="2">
        <f t="shared" si="2"/>
        <v>0.67566940999188596</v>
      </c>
      <c r="J111" s="11">
        <f t="shared" si="3"/>
        <v>1613391.4236756696</v>
      </c>
      <c r="K111" s="8">
        <v>5829</v>
      </c>
    </row>
    <row r="112" spans="1:11" x14ac:dyDescent="0.15">
      <c r="A112" s="4" t="s">
        <v>13</v>
      </c>
      <c r="B112" s="4" t="s">
        <v>225</v>
      </c>
      <c r="C112" s="4" t="s">
        <v>232</v>
      </c>
      <c r="D112" s="4" t="s">
        <v>233</v>
      </c>
      <c r="E112" s="7">
        <v>44516</v>
      </c>
      <c r="F112" s="7">
        <v>45230</v>
      </c>
      <c r="G112" s="9">
        <v>2689993.7</v>
      </c>
      <c r="H112" s="8">
        <v>4950</v>
      </c>
      <c r="I112" s="2">
        <f t="shared" si="2"/>
        <v>0.23434343434343435</v>
      </c>
      <c r="J112" s="11">
        <f t="shared" si="3"/>
        <v>630382.3620202021</v>
      </c>
      <c r="K112" s="8">
        <v>1160</v>
      </c>
    </row>
    <row r="113" spans="1:11" x14ac:dyDescent="0.15">
      <c r="A113" s="4" t="s">
        <v>0</v>
      </c>
      <c r="B113" s="4" t="s">
        <v>225</v>
      </c>
      <c r="C113" s="4" t="s">
        <v>238</v>
      </c>
      <c r="D113" s="4" t="s">
        <v>239</v>
      </c>
      <c r="E113" s="7">
        <v>44530</v>
      </c>
      <c r="F113" s="7">
        <v>45230</v>
      </c>
      <c r="G113" s="9">
        <v>2449393.48</v>
      </c>
      <c r="H113" s="8">
        <v>5469</v>
      </c>
      <c r="I113" s="2">
        <f t="shared" si="2"/>
        <v>0.35308100201133663</v>
      </c>
      <c r="J113" s="11">
        <f t="shared" si="3"/>
        <v>864834.30423843488</v>
      </c>
      <c r="K113" s="8">
        <v>1931</v>
      </c>
    </row>
    <row r="114" spans="1:11" x14ac:dyDescent="0.15">
      <c r="A114" s="4" t="s">
        <v>6</v>
      </c>
      <c r="B114" s="4" t="s">
        <v>225</v>
      </c>
      <c r="C114" s="4" t="s">
        <v>228</v>
      </c>
      <c r="D114" s="4" t="s">
        <v>229</v>
      </c>
      <c r="E114" s="7">
        <v>44546</v>
      </c>
      <c r="F114" s="7">
        <v>45230</v>
      </c>
      <c r="G114" s="9">
        <v>2935245.43</v>
      </c>
      <c r="H114" s="8">
        <v>5493</v>
      </c>
      <c r="I114" s="2">
        <f t="shared" si="2"/>
        <v>0.11323502639723285</v>
      </c>
      <c r="J114" s="11">
        <f t="shared" si="3"/>
        <v>332372.59374840709</v>
      </c>
      <c r="K114" s="4">
        <v>622</v>
      </c>
    </row>
    <row r="115" spans="1:11" x14ac:dyDescent="0.15">
      <c r="A115" s="4" t="s">
        <v>13</v>
      </c>
      <c r="B115" s="4" t="s">
        <v>225</v>
      </c>
      <c r="C115" s="4" t="s">
        <v>234</v>
      </c>
      <c r="D115" s="4" t="s">
        <v>235</v>
      </c>
      <c r="E115" s="7">
        <v>44586</v>
      </c>
      <c r="F115" s="7">
        <v>45596</v>
      </c>
      <c r="G115" s="9">
        <v>4451150.88</v>
      </c>
      <c r="H115" s="8">
        <v>9065</v>
      </c>
      <c r="I115" s="2">
        <f t="shared" si="2"/>
        <v>0.2986210700496415</v>
      </c>
      <c r="J115" s="11">
        <f t="shared" si="3"/>
        <v>1329207.4387380034</v>
      </c>
      <c r="K115" s="8">
        <v>2707</v>
      </c>
    </row>
    <row r="116" spans="1:11" x14ac:dyDescent="0.15">
      <c r="A116" s="4" t="s">
        <v>6</v>
      </c>
      <c r="B116" s="4" t="s">
        <v>225</v>
      </c>
      <c r="C116" s="4" t="s">
        <v>240</v>
      </c>
      <c r="D116" s="4" t="s">
        <v>241</v>
      </c>
      <c r="E116" s="7">
        <v>44588</v>
      </c>
      <c r="F116" s="7">
        <v>45230</v>
      </c>
      <c r="G116" s="9">
        <v>2028630.87</v>
      </c>
      <c r="H116" s="8">
        <v>7716</v>
      </c>
      <c r="I116" s="2">
        <f t="shared" si="2"/>
        <v>0.17288750648004148</v>
      </c>
      <c r="J116" s="11">
        <f t="shared" si="3"/>
        <v>350724.93268273718</v>
      </c>
      <c r="K116" s="8">
        <v>1334</v>
      </c>
    </row>
    <row r="117" spans="1:11" x14ac:dyDescent="0.15">
      <c r="A117" s="4" t="s">
        <v>0</v>
      </c>
      <c r="B117" s="4" t="s">
        <v>225</v>
      </c>
      <c r="C117" s="4" t="s">
        <v>258</v>
      </c>
      <c r="D117" s="4" t="s">
        <v>259</v>
      </c>
      <c r="E117" s="7">
        <v>44797</v>
      </c>
      <c r="F117" s="7">
        <v>45596</v>
      </c>
      <c r="G117" s="9">
        <v>905489.68</v>
      </c>
      <c r="H117" s="8">
        <v>1898</v>
      </c>
      <c r="I117" s="2">
        <f t="shared" si="2"/>
        <v>9.799789251844046E-2</v>
      </c>
      <c r="J117" s="11">
        <f t="shared" si="3"/>
        <v>88736.080337197054</v>
      </c>
      <c r="K117" s="4">
        <v>186</v>
      </c>
    </row>
    <row r="118" spans="1:11" x14ac:dyDescent="0.15">
      <c r="A118" s="4" t="s">
        <v>6</v>
      </c>
      <c r="B118" s="4" t="s">
        <v>225</v>
      </c>
      <c r="C118" s="4" t="s">
        <v>246</v>
      </c>
      <c r="D118" s="4" t="s">
        <v>247</v>
      </c>
      <c r="E118" s="7">
        <v>44798</v>
      </c>
      <c r="F118" s="7">
        <v>45596</v>
      </c>
      <c r="G118" s="9">
        <v>1526196.72</v>
      </c>
      <c r="H118" s="8">
        <v>4005</v>
      </c>
      <c r="I118" s="2">
        <f t="shared" si="2"/>
        <v>0.94406991260923845</v>
      </c>
      <c r="J118" s="11">
        <f t="shared" si="3"/>
        <v>1440836.4040749064</v>
      </c>
      <c r="K118" s="8">
        <v>3781</v>
      </c>
    </row>
    <row r="119" spans="1:11" x14ac:dyDescent="0.15">
      <c r="A119" s="4" t="s">
        <v>6</v>
      </c>
      <c r="B119" s="4" t="s">
        <v>225</v>
      </c>
      <c r="C119" s="4" t="s">
        <v>252</v>
      </c>
      <c r="D119" s="4" t="s">
        <v>253</v>
      </c>
      <c r="E119" s="7">
        <v>44833</v>
      </c>
      <c r="F119" s="7">
        <v>45596</v>
      </c>
      <c r="G119" s="9">
        <v>1403815.76</v>
      </c>
      <c r="H119" s="8">
        <v>3568</v>
      </c>
      <c r="I119" s="2">
        <f t="shared" si="2"/>
        <v>1</v>
      </c>
      <c r="J119" s="11">
        <f t="shared" si="3"/>
        <v>1403815.76</v>
      </c>
      <c r="K119" s="8">
        <v>3568</v>
      </c>
    </row>
    <row r="120" spans="1:11" x14ac:dyDescent="0.15">
      <c r="A120" s="4" t="s">
        <v>0</v>
      </c>
      <c r="B120" s="4" t="s">
        <v>225</v>
      </c>
      <c r="C120" s="4" t="s">
        <v>248</v>
      </c>
      <c r="D120" s="4" t="s">
        <v>249</v>
      </c>
      <c r="E120" s="7">
        <v>44860</v>
      </c>
      <c r="F120" s="7">
        <v>45596</v>
      </c>
      <c r="G120" s="9">
        <v>621155.93000000005</v>
      </c>
      <c r="H120" s="8">
        <v>1615</v>
      </c>
      <c r="I120" s="2">
        <f t="shared" si="2"/>
        <v>1</v>
      </c>
      <c r="J120" s="11">
        <f t="shared" si="3"/>
        <v>621155.93000000005</v>
      </c>
      <c r="K120" s="8">
        <v>1615</v>
      </c>
    </row>
    <row r="121" spans="1:11" x14ac:dyDescent="0.15">
      <c r="A121" s="4" t="s">
        <v>6</v>
      </c>
      <c r="B121" s="4" t="s">
        <v>225</v>
      </c>
      <c r="C121" s="4" t="s">
        <v>260</v>
      </c>
      <c r="D121" s="4" t="s">
        <v>261</v>
      </c>
      <c r="E121" s="7">
        <v>44882</v>
      </c>
      <c r="F121" s="7">
        <v>45961</v>
      </c>
      <c r="G121" s="9">
        <v>2919418.91</v>
      </c>
      <c r="H121" s="8">
        <v>7188</v>
      </c>
      <c r="I121" s="2">
        <f t="shared" si="2"/>
        <v>1</v>
      </c>
      <c r="J121" s="11">
        <f t="shared" si="3"/>
        <v>2919418.91</v>
      </c>
      <c r="K121" s="8">
        <v>7188</v>
      </c>
    </row>
    <row r="122" spans="1:11" x14ac:dyDescent="0.15">
      <c r="A122" s="4" t="s">
        <v>6</v>
      </c>
      <c r="B122" s="4" t="s">
        <v>225</v>
      </c>
      <c r="C122" s="4" t="s">
        <v>256</v>
      </c>
      <c r="D122" s="4" t="s">
        <v>257</v>
      </c>
      <c r="E122" s="7">
        <v>44882</v>
      </c>
      <c r="F122" s="7">
        <v>45596</v>
      </c>
      <c r="G122" s="9">
        <v>461025.93</v>
      </c>
      <c r="H122" s="8">
        <v>1227</v>
      </c>
      <c r="I122" s="2">
        <f t="shared" si="2"/>
        <v>1</v>
      </c>
      <c r="J122" s="11">
        <f t="shared" si="3"/>
        <v>461025.93</v>
      </c>
      <c r="K122" s="8">
        <v>1227</v>
      </c>
    </row>
    <row r="123" spans="1:11" x14ac:dyDescent="0.15">
      <c r="A123" s="4" t="s">
        <v>6</v>
      </c>
      <c r="B123" s="4" t="s">
        <v>225</v>
      </c>
      <c r="C123" s="4" t="s">
        <v>254</v>
      </c>
      <c r="D123" s="4" t="s">
        <v>255</v>
      </c>
      <c r="E123" s="7">
        <v>44910</v>
      </c>
      <c r="F123" s="7">
        <v>45596</v>
      </c>
      <c r="G123" s="9">
        <v>4167642.29</v>
      </c>
      <c r="H123" s="8">
        <v>8031</v>
      </c>
      <c r="I123" s="2">
        <f t="shared" si="2"/>
        <v>0.92504046818578012</v>
      </c>
      <c r="J123" s="11">
        <f t="shared" si="3"/>
        <v>3855237.7751724566</v>
      </c>
      <c r="K123" s="8">
        <v>7429</v>
      </c>
    </row>
    <row r="124" spans="1:11" x14ac:dyDescent="0.15">
      <c r="A124" s="4" t="s">
        <v>6</v>
      </c>
      <c r="B124" s="4" t="s">
        <v>225</v>
      </c>
      <c r="C124" s="4" t="s">
        <v>266</v>
      </c>
      <c r="D124" s="4" t="s">
        <v>267</v>
      </c>
      <c r="E124" s="7">
        <v>44952</v>
      </c>
      <c r="F124" s="7">
        <v>45596</v>
      </c>
      <c r="G124" s="9">
        <v>2807175.34</v>
      </c>
      <c r="H124" s="8">
        <v>6415</v>
      </c>
      <c r="I124" s="2">
        <f t="shared" si="2"/>
        <v>1</v>
      </c>
      <c r="J124" s="11">
        <f t="shared" si="3"/>
        <v>2807175.34</v>
      </c>
      <c r="K124" s="8">
        <v>6415</v>
      </c>
    </row>
    <row r="125" spans="1:11" x14ac:dyDescent="0.15">
      <c r="A125" s="4" t="s">
        <v>13</v>
      </c>
      <c r="B125" s="4" t="s">
        <v>225</v>
      </c>
      <c r="C125" s="4" t="s">
        <v>244</v>
      </c>
      <c r="D125" s="4" t="s">
        <v>245</v>
      </c>
      <c r="E125" s="7">
        <v>45013</v>
      </c>
      <c r="F125" s="7">
        <v>45596</v>
      </c>
      <c r="G125" s="9">
        <v>2447699.0699999998</v>
      </c>
      <c r="H125" s="8">
        <v>6231</v>
      </c>
      <c r="I125" s="2">
        <f t="shared" si="2"/>
        <v>1</v>
      </c>
      <c r="J125" s="11">
        <f t="shared" si="3"/>
        <v>2447699.0699999998</v>
      </c>
      <c r="K125" s="8">
        <v>6231</v>
      </c>
    </row>
    <row r="126" spans="1:11" x14ac:dyDescent="0.15">
      <c r="A126" s="4" t="s">
        <v>35</v>
      </c>
      <c r="B126" s="4" t="s">
        <v>225</v>
      </c>
      <c r="C126" s="4" t="s">
        <v>250</v>
      </c>
      <c r="D126" s="4" t="s">
        <v>251</v>
      </c>
      <c r="E126" s="7">
        <v>45043</v>
      </c>
      <c r="F126" s="7">
        <v>45656</v>
      </c>
      <c r="G126" s="9">
        <v>880998.88</v>
      </c>
      <c r="H126" s="8">
        <v>1844</v>
      </c>
      <c r="I126" s="2">
        <f t="shared" si="2"/>
        <v>1</v>
      </c>
      <c r="J126" s="11">
        <f t="shared" si="3"/>
        <v>880998.88</v>
      </c>
      <c r="K126" s="8">
        <v>1844</v>
      </c>
    </row>
    <row r="127" spans="1:11" x14ac:dyDescent="0.15">
      <c r="A127" s="4" t="s">
        <v>6</v>
      </c>
      <c r="B127" s="4" t="s">
        <v>225</v>
      </c>
      <c r="C127" s="4" t="s">
        <v>262</v>
      </c>
      <c r="D127" s="4" t="s">
        <v>263</v>
      </c>
      <c r="E127" s="7">
        <v>45071</v>
      </c>
      <c r="F127" s="7">
        <v>45961</v>
      </c>
      <c r="G127" s="9">
        <v>1374978.72</v>
      </c>
      <c r="H127" s="8">
        <v>6787</v>
      </c>
      <c r="I127" s="2">
        <f t="shared" si="2"/>
        <v>1</v>
      </c>
      <c r="J127" s="11">
        <f t="shared" si="3"/>
        <v>1374978.72</v>
      </c>
      <c r="K127" s="8">
        <v>6787</v>
      </c>
    </row>
    <row r="128" spans="1:11" x14ac:dyDescent="0.15">
      <c r="A128" s="4" t="s">
        <v>13</v>
      </c>
      <c r="B128" s="4" t="s">
        <v>225</v>
      </c>
      <c r="C128" s="4" t="s">
        <v>242</v>
      </c>
      <c r="D128" s="4" t="s">
        <v>243</v>
      </c>
      <c r="E128" s="7">
        <v>45090</v>
      </c>
      <c r="F128" s="7">
        <v>45961</v>
      </c>
      <c r="G128" s="9">
        <v>2480341.13</v>
      </c>
      <c r="H128" s="8">
        <v>5162</v>
      </c>
      <c r="I128" s="2">
        <f t="shared" si="2"/>
        <v>1</v>
      </c>
      <c r="J128" s="11">
        <f t="shared" si="3"/>
        <v>2480341.13</v>
      </c>
      <c r="K128" s="8">
        <v>5162</v>
      </c>
    </row>
    <row r="129" spans="1:11" x14ac:dyDescent="0.15">
      <c r="A129" s="4" t="s">
        <v>0</v>
      </c>
      <c r="B129" s="4" t="s">
        <v>225</v>
      </c>
      <c r="C129" s="4" t="s">
        <v>11</v>
      </c>
      <c r="D129" s="4" t="s">
        <v>270</v>
      </c>
      <c r="E129" s="7">
        <v>45091</v>
      </c>
      <c r="F129" s="7">
        <v>45380</v>
      </c>
      <c r="G129" s="9">
        <v>711225</v>
      </c>
      <c r="H129" s="4">
        <v>981</v>
      </c>
      <c r="I129" s="2">
        <f t="shared" si="2"/>
        <v>1</v>
      </c>
      <c r="J129" s="11">
        <f t="shared" si="3"/>
        <v>711225</v>
      </c>
      <c r="K129" s="4">
        <v>981</v>
      </c>
    </row>
    <row r="130" spans="1:11" x14ac:dyDescent="0.15">
      <c r="A130" s="4" t="s">
        <v>0</v>
      </c>
      <c r="B130" s="4" t="s">
        <v>225</v>
      </c>
      <c r="C130" s="4" t="s">
        <v>11</v>
      </c>
      <c r="D130" s="4" t="s">
        <v>271</v>
      </c>
      <c r="E130" s="7">
        <v>45091</v>
      </c>
      <c r="F130" s="7">
        <v>45380</v>
      </c>
      <c r="G130" s="9">
        <v>1149640</v>
      </c>
      <c r="H130" s="8">
        <v>1402</v>
      </c>
      <c r="I130" s="2">
        <f t="shared" si="2"/>
        <v>1</v>
      </c>
      <c r="J130" s="11">
        <f t="shared" si="3"/>
        <v>1149640</v>
      </c>
      <c r="K130" s="8">
        <v>1402</v>
      </c>
    </row>
    <row r="131" spans="1:11" x14ac:dyDescent="0.15">
      <c r="A131" s="4" t="s">
        <v>0</v>
      </c>
      <c r="B131" s="4" t="s">
        <v>225</v>
      </c>
      <c r="C131" s="4" t="s">
        <v>236</v>
      </c>
      <c r="D131" s="4" t="s">
        <v>237</v>
      </c>
      <c r="E131" s="7">
        <v>45091</v>
      </c>
      <c r="F131" s="7">
        <v>45961</v>
      </c>
      <c r="G131" s="9">
        <v>2103204.23</v>
      </c>
      <c r="H131" s="8">
        <v>4944</v>
      </c>
      <c r="I131" s="2">
        <f t="shared" si="2"/>
        <v>1</v>
      </c>
      <c r="J131" s="11">
        <f t="shared" si="3"/>
        <v>2103204.23</v>
      </c>
      <c r="K131" s="8">
        <v>4944</v>
      </c>
    </row>
    <row r="132" spans="1:11" x14ac:dyDescent="0.15">
      <c r="A132" s="4" t="s">
        <v>0</v>
      </c>
      <c r="B132" s="4" t="s">
        <v>225</v>
      </c>
      <c r="C132" s="4" t="s">
        <v>268</v>
      </c>
      <c r="D132" s="4" t="s">
        <v>269</v>
      </c>
      <c r="E132" s="7">
        <v>45133</v>
      </c>
      <c r="F132" s="7">
        <v>45596</v>
      </c>
      <c r="G132" s="9">
        <v>656797.91</v>
      </c>
      <c r="H132" s="8">
        <v>1216</v>
      </c>
      <c r="I132" s="2">
        <f t="shared" si="2"/>
        <v>1</v>
      </c>
      <c r="J132" s="11">
        <f t="shared" si="3"/>
        <v>656797.91</v>
      </c>
      <c r="K132" s="8">
        <v>1216</v>
      </c>
    </row>
    <row r="133" spans="1:11" x14ac:dyDescent="0.15">
      <c r="A133" s="4" t="s">
        <v>0</v>
      </c>
      <c r="B133" s="4" t="s">
        <v>225</v>
      </c>
      <c r="C133" s="4" t="s">
        <v>264</v>
      </c>
      <c r="D133" s="4" t="s">
        <v>265</v>
      </c>
      <c r="E133" s="7">
        <v>45133</v>
      </c>
      <c r="F133" s="7">
        <v>45657</v>
      </c>
      <c r="G133" s="9">
        <v>342778.59</v>
      </c>
      <c r="H133" s="8">
        <v>1048</v>
      </c>
      <c r="I133" s="2">
        <f t="shared" si="2"/>
        <v>1</v>
      </c>
      <c r="J133" s="11">
        <f t="shared" si="3"/>
        <v>342778.59</v>
      </c>
      <c r="K133" s="8">
        <v>1048</v>
      </c>
    </row>
    <row r="134" spans="1:11" x14ac:dyDescent="0.15">
      <c r="A134" s="4" t="s">
        <v>17</v>
      </c>
      <c r="B134" s="4" t="s">
        <v>272</v>
      </c>
      <c r="C134" s="4" t="s">
        <v>273</v>
      </c>
      <c r="D134" s="4" t="s">
        <v>274</v>
      </c>
      <c r="E134" s="7">
        <v>44468</v>
      </c>
      <c r="F134" s="7">
        <v>45382</v>
      </c>
      <c r="G134" s="9">
        <v>46070</v>
      </c>
      <c r="H134" s="4">
        <v>656</v>
      </c>
      <c r="I134" s="2">
        <f t="shared" si="2"/>
        <v>0.82926829268292679</v>
      </c>
      <c r="J134" s="11">
        <f t="shared" si="3"/>
        <v>38204.390243902439</v>
      </c>
      <c r="K134" s="4">
        <v>544</v>
      </c>
    </row>
    <row r="135" spans="1:11" x14ac:dyDescent="0.15">
      <c r="A135" s="4" t="s">
        <v>13</v>
      </c>
      <c r="B135" s="4" t="s">
        <v>272</v>
      </c>
      <c r="C135" s="4" t="s">
        <v>277</v>
      </c>
      <c r="D135" s="4" t="s">
        <v>278</v>
      </c>
      <c r="E135" s="7">
        <v>44950</v>
      </c>
      <c r="F135" s="7">
        <v>45596</v>
      </c>
      <c r="G135" s="9">
        <v>1760802</v>
      </c>
      <c r="H135" s="8">
        <v>4525</v>
      </c>
      <c r="I135" s="2">
        <f t="shared" si="2"/>
        <v>1</v>
      </c>
      <c r="J135" s="11">
        <f t="shared" si="3"/>
        <v>1760802</v>
      </c>
      <c r="K135" s="8">
        <v>4525</v>
      </c>
    </row>
    <row r="136" spans="1:11" x14ac:dyDescent="0.15">
      <c r="A136" s="4" t="s">
        <v>17</v>
      </c>
      <c r="B136" s="4" t="s">
        <v>272</v>
      </c>
      <c r="C136" s="4" t="s">
        <v>275</v>
      </c>
      <c r="D136" s="4" t="s">
        <v>276</v>
      </c>
      <c r="E136" s="7">
        <v>44951</v>
      </c>
      <c r="F136" s="7">
        <v>45747</v>
      </c>
      <c r="G136" s="9">
        <v>488134</v>
      </c>
      <c r="H136" s="8">
        <v>1549</v>
      </c>
      <c r="I136" s="2">
        <f t="shared" ref="I136:I199" si="4">IFERROR(K136/H136,0)</f>
        <v>0.93737895416397676</v>
      </c>
      <c r="J136" s="11">
        <f t="shared" ref="J136:J199" si="5">I136*G136</f>
        <v>457566.53841187863</v>
      </c>
      <c r="K136" s="8">
        <v>1452</v>
      </c>
    </row>
    <row r="137" spans="1:11" x14ac:dyDescent="0.15">
      <c r="A137" s="4" t="s">
        <v>0</v>
      </c>
      <c r="B137" s="4" t="s">
        <v>279</v>
      </c>
      <c r="C137" s="4" t="s">
        <v>282</v>
      </c>
      <c r="D137" s="4" t="s">
        <v>283</v>
      </c>
      <c r="E137" s="7">
        <v>45070</v>
      </c>
      <c r="F137" s="7">
        <v>45596</v>
      </c>
      <c r="G137" s="9">
        <v>61000.18</v>
      </c>
      <c r="H137" s="4">
        <v>15</v>
      </c>
      <c r="I137" s="2">
        <f t="shared" si="4"/>
        <v>0.8666666666666667</v>
      </c>
      <c r="J137" s="11">
        <f t="shared" si="5"/>
        <v>52866.822666666667</v>
      </c>
      <c r="K137" s="4">
        <v>13</v>
      </c>
    </row>
    <row r="138" spans="1:11" x14ac:dyDescent="0.15">
      <c r="A138" s="4" t="s">
        <v>0</v>
      </c>
      <c r="B138" s="4" t="s">
        <v>279</v>
      </c>
      <c r="C138" s="4" t="s">
        <v>280</v>
      </c>
      <c r="D138" s="4" t="s">
        <v>281</v>
      </c>
      <c r="E138" s="7">
        <v>45070</v>
      </c>
      <c r="F138" s="7">
        <v>45230</v>
      </c>
      <c r="G138" s="9">
        <v>28000</v>
      </c>
      <c r="H138" s="4">
        <v>15</v>
      </c>
      <c r="I138" s="2">
        <f t="shared" si="4"/>
        <v>1</v>
      </c>
      <c r="J138" s="11">
        <f t="shared" si="5"/>
        <v>28000</v>
      </c>
      <c r="K138" s="4">
        <v>15</v>
      </c>
    </row>
    <row r="139" spans="1:11" x14ac:dyDescent="0.15">
      <c r="A139" s="4" t="s">
        <v>6</v>
      </c>
      <c r="B139" s="4" t="s">
        <v>284</v>
      </c>
      <c r="C139" s="4" t="s">
        <v>289</v>
      </c>
      <c r="D139" s="4" t="s">
        <v>290</v>
      </c>
      <c r="E139" s="7">
        <v>44980</v>
      </c>
      <c r="F139" s="7">
        <v>45199</v>
      </c>
      <c r="G139" s="9">
        <v>19278.509999999998</v>
      </c>
      <c r="H139" s="4">
        <v>129</v>
      </c>
      <c r="I139" s="2">
        <f t="shared" si="4"/>
        <v>1</v>
      </c>
      <c r="J139" s="11">
        <f t="shared" si="5"/>
        <v>19278.509999999998</v>
      </c>
      <c r="K139" s="4">
        <v>129</v>
      </c>
    </row>
    <row r="140" spans="1:11" x14ac:dyDescent="0.15">
      <c r="A140" s="4" t="s">
        <v>6</v>
      </c>
      <c r="B140" s="4" t="s">
        <v>284</v>
      </c>
      <c r="C140" s="4" t="s">
        <v>291</v>
      </c>
      <c r="D140" s="4" t="s">
        <v>292</v>
      </c>
      <c r="E140" s="7">
        <v>45043</v>
      </c>
      <c r="F140" s="7">
        <v>45245</v>
      </c>
      <c r="G140" s="9">
        <v>31491.37</v>
      </c>
      <c r="H140" s="4">
        <v>154</v>
      </c>
      <c r="I140" s="2">
        <f t="shared" si="4"/>
        <v>1</v>
      </c>
      <c r="J140" s="11">
        <f t="shared" si="5"/>
        <v>31491.37</v>
      </c>
      <c r="K140" s="4">
        <v>154</v>
      </c>
    </row>
    <row r="141" spans="1:11" x14ac:dyDescent="0.15">
      <c r="A141" s="4" t="s">
        <v>6</v>
      </c>
      <c r="B141" s="4" t="s">
        <v>284</v>
      </c>
      <c r="C141" s="4" t="s">
        <v>293</v>
      </c>
      <c r="D141" s="4" t="s">
        <v>294</v>
      </c>
      <c r="E141" s="7">
        <v>45043</v>
      </c>
      <c r="F141" s="7">
        <v>45306</v>
      </c>
      <c r="G141" s="9">
        <v>93716.76</v>
      </c>
      <c r="H141" s="4">
        <v>295</v>
      </c>
      <c r="I141" s="2">
        <f t="shared" si="4"/>
        <v>1</v>
      </c>
      <c r="J141" s="11">
        <f t="shared" si="5"/>
        <v>93716.76</v>
      </c>
      <c r="K141" s="4">
        <v>295</v>
      </c>
    </row>
    <row r="142" spans="1:11" x14ac:dyDescent="0.15">
      <c r="A142" s="4" t="s">
        <v>6</v>
      </c>
      <c r="B142" s="4" t="s">
        <v>284</v>
      </c>
      <c r="C142" s="4" t="s">
        <v>285</v>
      </c>
      <c r="D142" s="4" t="s">
        <v>286</v>
      </c>
      <c r="E142" s="7">
        <v>45071</v>
      </c>
      <c r="F142" s="7">
        <v>45275</v>
      </c>
      <c r="G142" s="9">
        <v>84605.89</v>
      </c>
      <c r="H142" s="4">
        <v>435</v>
      </c>
      <c r="I142" s="2">
        <f t="shared" si="4"/>
        <v>1</v>
      </c>
      <c r="J142" s="11">
        <f t="shared" si="5"/>
        <v>84605.89</v>
      </c>
      <c r="K142" s="4">
        <v>435</v>
      </c>
    </row>
    <row r="143" spans="1:11" x14ac:dyDescent="0.15">
      <c r="A143" s="4" t="s">
        <v>6</v>
      </c>
      <c r="B143" s="4" t="s">
        <v>284</v>
      </c>
      <c r="C143" s="4" t="s">
        <v>287</v>
      </c>
      <c r="D143" s="4" t="s">
        <v>288</v>
      </c>
      <c r="E143" s="7">
        <v>45071</v>
      </c>
      <c r="F143" s="7">
        <v>45275</v>
      </c>
      <c r="G143" s="9">
        <v>96092.99</v>
      </c>
      <c r="H143" s="4">
        <v>287</v>
      </c>
      <c r="I143" s="2">
        <f t="shared" si="4"/>
        <v>1</v>
      </c>
      <c r="J143" s="11">
        <f t="shared" si="5"/>
        <v>96092.99</v>
      </c>
      <c r="K143" s="4">
        <v>287</v>
      </c>
    </row>
    <row r="144" spans="1:11" x14ac:dyDescent="0.15">
      <c r="A144" s="4" t="s">
        <v>6</v>
      </c>
      <c r="B144" s="4" t="s">
        <v>295</v>
      </c>
      <c r="C144" s="4" t="s">
        <v>296</v>
      </c>
      <c r="D144" s="4" t="s">
        <v>297</v>
      </c>
      <c r="E144" s="7">
        <v>44518</v>
      </c>
      <c r="F144" s="7">
        <v>45230</v>
      </c>
      <c r="G144" s="9">
        <v>1136225</v>
      </c>
      <c r="H144" s="8">
        <v>2660</v>
      </c>
      <c r="I144" s="2">
        <f t="shared" si="4"/>
        <v>0.11691729323308271</v>
      </c>
      <c r="J144" s="11">
        <f t="shared" si="5"/>
        <v>132844.35150375939</v>
      </c>
      <c r="K144" s="4">
        <v>311</v>
      </c>
    </row>
    <row r="145" spans="1:11" x14ac:dyDescent="0.15">
      <c r="A145" s="4" t="s">
        <v>6</v>
      </c>
      <c r="B145" s="4" t="s">
        <v>295</v>
      </c>
      <c r="C145" s="4" t="s">
        <v>298</v>
      </c>
      <c r="D145" s="4" t="s">
        <v>299</v>
      </c>
      <c r="E145" s="7">
        <v>45043</v>
      </c>
      <c r="F145" s="7">
        <v>45596</v>
      </c>
      <c r="G145" s="9">
        <v>2936117.37</v>
      </c>
      <c r="H145" s="8">
        <v>4892</v>
      </c>
      <c r="I145" s="2">
        <f t="shared" si="4"/>
        <v>1</v>
      </c>
      <c r="J145" s="11">
        <f t="shared" si="5"/>
        <v>2936117.37</v>
      </c>
      <c r="K145" s="8">
        <v>4892</v>
      </c>
    </row>
    <row r="146" spans="1:11" x14ac:dyDescent="0.15">
      <c r="A146" s="4" t="s">
        <v>0</v>
      </c>
      <c r="B146" s="4" t="s">
        <v>300</v>
      </c>
      <c r="C146" s="4" t="s">
        <v>301</v>
      </c>
      <c r="D146" s="4" t="s">
        <v>302</v>
      </c>
      <c r="E146" s="7">
        <v>44860</v>
      </c>
      <c r="F146" s="7">
        <v>45596</v>
      </c>
      <c r="G146" s="9">
        <v>2918000</v>
      </c>
      <c r="H146" s="8">
        <v>5554</v>
      </c>
      <c r="I146" s="2">
        <f t="shared" si="4"/>
        <v>9.8487576521425993E-2</v>
      </c>
      <c r="J146" s="11">
        <f t="shared" si="5"/>
        <v>287386.74828952103</v>
      </c>
      <c r="K146" s="4">
        <v>547</v>
      </c>
    </row>
    <row r="147" spans="1:11" x14ac:dyDescent="0.15">
      <c r="A147" s="4" t="s">
        <v>0</v>
      </c>
      <c r="B147" s="4" t="s">
        <v>300</v>
      </c>
      <c r="C147" s="4" t="s">
        <v>303</v>
      </c>
      <c r="D147" s="4" t="s">
        <v>304</v>
      </c>
      <c r="E147" s="7">
        <v>45023</v>
      </c>
      <c r="F147" s="7">
        <v>45413</v>
      </c>
      <c r="G147" s="9">
        <v>4500</v>
      </c>
      <c r="H147" s="4">
        <v>2</v>
      </c>
      <c r="I147" s="2">
        <f t="shared" si="4"/>
        <v>1</v>
      </c>
      <c r="J147" s="11">
        <f t="shared" si="5"/>
        <v>4500</v>
      </c>
      <c r="K147" s="4">
        <v>2</v>
      </c>
    </row>
    <row r="148" spans="1:11" x14ac:dyDescent="0.15">
      <c r="A148" s="4" t="s">
        <v>0</v>
      </c>
      <c r="B148" s="4" t="s">
        <v>305</v>
      </c>
      <c r="C148" s="4" t="s">
        <v>306</v>
      </c>
      <c r="D148" s="4" t="s">
        <v>307</v>
      </c>
      <c r="E148" s="7">
        <v>45014</v>
      </c>
      <c r="F148" s="7">
        <v>45596</v>
      </c>
      <c r="G148" s="9">
        <v>259883</v>
      </c>
      <c r="H148" s="8">
        <v>1216</v>
      </c>
      <c r="I148" s="2">
        <f t="shared" si="4"/>
        <v>9.375E-2</v>
      </c>
      <c r="J148" s="11">
        <f t="shared" si="5"/>
        <v>24364.03125</v>
      </c>
      <c r="K148" s="4">
        <v>114</v>
      </c>
    </row>
    <row r="149" spans="1:11" x14ac:dyDescent="0.15">
      <c r="A149" s="4" t="s">
        <v>0</v>
      </c>
      <c r="B149" s="4" t="s">
        <v>305</v>
      </c>
      <c r="C149" s="4" t="s">
        <v>11</v>
      </c>
      <c r="D149" s="4" t="s">
        <v>308</v>
      </c>
      <c r="E149" s="7">
        <v>45091</v>
      </c>
      <c r="F149" s="7">
        <v>45380</v>
      </c>
      <c r="G149" s="9">
        <v>117700</v>
      </c>
      <c r="H149" s="4">
        <v>214</v>
      </c>
      <c r="I149" s="2">
        <f t="shared" si="4"/>
        <v>1</v>
      </c>
      <c r="J149" s="11">
        <f t="shared" si="5"/>
        <v>117700</v>
      </c>
      <c r="K149" s="4">
        <v>214</v>
      </c>
    </row>
    <row r="150" spans="1:11" x14ac:dyDescent="0.15">
      <c r="A150" s="4" t="s">
        <v>13</v>
      </c>
      <c r="B150" s="4" t="s">
        <v>309</v>
      </c>
      <c r="C150" s="4" t="s">
        <v>310</v>
      </c>
      <c r="D150" s="4" t="s">
        <v>311</v>
      </c>
      <c r="E150" s="7">
        <v>43977</v>
      </c>
      <c r="F150" s="7">
        <v>45230</v>
      </c>
      <c r="G150" s="9">
        <v>361780.5</v>
      </c>
      <c r="H150" s="8">
        <v>1570</v>
      </c>
      <c r="I150" s="2">
        <f t="shared" si="4"/>
        <v>1</v>
      </c>
      <c r="J150" s="11">
        <f t="shared" si="5"/>
        <v>361780.5</v>
      </c>
      <c r="K150" s="8">
        <v>1570</v>
      </c>
    </row>
    <row r="151" spans="1:11" x14ac:dyDescent="0.15">
      <c r="A151" s="4" t="s">
        <v>13</v>
      </c>
      <c r="B151" s="4" t="s">
        <v>309</v>
      </c>
      <c r="C151" s="4" t="s">
        <v>312</v>
      </c>
      <c r="D151" s="4" t="s">
        <v>313</v>
      </c>
      <c r="E151" s="7">
        <v>44096</v>
      </c>
      <c r="F151" s="7">
        <v>45230</v>
      </c>
      <c r="G151" s="9">
        <v>2315555</v>
      </c>
      <c r="H151" s="8">
        <v>8338</v>
      </c>
      <c r="I151" s="2">
        <f t="shared" si="4"/>
        <v>1.1993283761093787E-4</v>
      </c>
      <c r="J151" s="11">
        <f t="shared" si="5"/>
        <v>277.71108179419525</v>
      </c>
      <c r="K151" s="4">
        <v>1</v>
      </c>
    </row>
    <row r="152" spans="1:11" x14ac:dyDescent="0.15">
      <c r="A152" s="4" t="s">
        <v>13</v>
      </c>
      <c r="B152" s="4" t="s">
        <v>309</v>
      </c>
      <c r="C152" s="4" t="s">
        <v>314</v>
      </c>
      <c r="D152" s="4" t="s">
        <v>315</v>
      </c>
      <c r="E152" s="7">
        <v>44096</v>
      </c>
      <c r="F152" s="7">
        <v>45230</v>
      </c>
      <c r="G152" s="9">
        <v>1210348.79</v>
      </c>
      <c r="H152" s="8">
        <v>3559</v>
      </c>
      <c r="I152" s="2">
        <f t="shared" si="4"/>
        <v>0.5917392525990447</v>
      </c>
      <c r="J152" s="11">
        <f t="shared" si="5"/>
        <v>716210.8883787581</v>
      </c>
      <c r="K152" s="8">
        <v>2106</v>
      </c>
    </row>
    <row r="153" spans="1:11" x14ac:dyDescent="0.15">
      <c r="A153" s="4" t="s">
        <v>13</v>
      </c>
      <c r="B153" s="4" t="s">
        <v>309</v>
      </c>
      <c r="C153" s="4" t="s">
        <v>316</v>
      </c>
      <c r="D153" s="4" t="s">
        <v>317</v>
      </c>
      <c r="E153" s="7">
        <v>44649</v>
      </c>
      <c r="F153" s="7">
        <v>45230</v>
      </c>
      <c r="G153" s="9">
        <v>4273923.4000000004</v>
      </c>
      <c r="H153" s="8">
        <v>6485</v>
      </c>
      <c r="I153" s="2">
        <f t="shared" si="4"/>
        <v>0.31164225134926754</v>
      </c>
      <c r="J153" s="11">
        <f t="shared" si="5"/>
        <v>1331935.1104703161</v>
      </c>
      <c r="K153" s="8">
        <v>2021</v>
      </c>
    </row>
    <row r="154" spans="1:11" x14ac:dyDescent="0.15">
      <c r="A154" s="4" t="s">
        <v>0</v>
      </c>
      <c r="B154" s="4" t="s">
        <v>309</v>
      </c>
      <c r="C154" s="4" t="s">
        <v>11</v>
      </c>
      <c r="D154" s="4" t="s">
        <v>318</v>
      </c>
      <c r="E154" s="7">
        <v>45091</v>
      </c>
      <c r="F154" s="7">
        <v>45380</v>
      </c>
      <c r="G154" s="9">
        <v>204425</v>
      </c>
      <c r="H154" s="4">
        <v>481</v>
      </c>
      <c r="I154" s="2">
        <f t="shared" si="4"/>
        <v>1</v>
      </c>
      <c r="J154" s="11">
        <f t="shared" si="5"/>
        <v>204425</v>
      </c>
      <c r="K154" s="4">
        <v>481</v>
      </c>
    </row>
    <row r="155" spans="1:11" x14ac:dyDescent="0.15">
      <c r="A155" s="4" t="s">
        <v>6</v>
      </c>
      <c r="B155" s="4" t="s">
        <v>319</v>
      </c>
      <c r="C155" s="4" t="s">
        <v>320</v>
      </c>
      <c r="D155" s="4" t="s">
        <v>321</v>
      </c>
      <c r="E155" s="7">
        <v>44980</v>
      </c>
      <c r="F155" s="7">
        <v>45199</v>
      </c>
      <c r="G155" s="9">
        <v>35934.1</v>
      </c>
      <c r="H155" s="4">
        <v>35</v>
      </c>
      <c r="I155" s="2">
        <f t="shared" si="4"/>
        <v>1</v>
      </c>
      <c r="J155" s="11">
        <f t="shared" si="5"/>
        <v>35934.1</v>
      </c>
      <c r="K155" s="4">
        <v>35</v>
      </c>
    </row>
    <row r="156" spans="1:11" x14ac:dyDescent="0.15">
      <c r="A156" s="4" t="s">
        <v>6</v>
      </c>
      <c r="B156" s="4" t="s">
        <v>319</v>
      </c>
      <c r="C156" s="4" t="s">
        <v>322</v>
      </c>
      <c r="D156" s="4" t="s">
        <v>323</v>
      </c>
      <c r="E156" s="7">
        <v>45043</v>
      </c>
      <c r="F156" s="7">
        <v>45306</v>
      </c>
      <c r="G156" s="9">
        <v>3144.78</v>
      </c>
      <c r="H156" s="4">
        <v>4</v>
      </c>
      <c r="I156" s="2">
        <f t="shared" si="4"/>
        <v>1</v>
      </c>
      <c r="J156" s="11">
        <f t="shared" si="5"/>
        <v>3144.78</v>
      </c>
      <c r="K156" s="4">
        <v>4</v>
      </c>
    </row>
    <row r="157" spans="1:11" x14ac:dyDescent="0.15">
      <c r="A157" s="4" t="s">
        <v>6</v>
      </c>
      <c r="B157" s="4" t="s">
        <v>319</v>
      </c>
      <c r="C157" s="4" t="s">
        <v>324</v>
      </c>
      <c r="D157" s="4" t="s">
        <v>325</v>
      </c>
      <c r="E157" s="7">
        <v>45092</v>
      </c>
      <c r="F157" s="7">
        <v>45245</v>
      </c>
      <c r="G157" s="9">
        <v>818289.24</v>
      </c>
      <c r="H157" s="8">
        <v>2079</v>
      </c>
      <c r="I157" s="2">
        <f t="shared" si="4"/>
        <v>1</v>
      </c>
      <c r="J157" s="11">
        <f t="shared" si="5"/>
        <v>818289.24</v>
      </c>
      <c r="K157" s="8">
        <v>2079</v>
      </c>
    </row>
    <row r="158" spans="1:11" x14ac:dyDescent="0.15">
      <c r="A158" s="4" t="s">
        <v>6</v>
      </c>
      <c r="B158" s="4" t="s">
        <v>319</v>
      </c>
      <c r="C158" s="4" t="s">
        <v>326</v>
      </c>
      <c r="D158" s="4" t="s">
        <v>327</v>
      </c>
      <c r="E158" s="7">
        <v>45092</v>
      </c>
      <c r="F158" s="7">
        <v>45245</v>
      </c>
      <c r="G158" s="9">
        <v>282562.61</v>
      </c>
      <c r="H158" s="4">
        <v>680</v>
      </c>
      <c r="I158" s="2">
        <f t="shared" si="4"/>
        <v>1</v>
      </c>
      <c r="J158" s="11">
        <f t="shared" si="5"/>
        <v>282562.61</v>
      </c>
      <c r="K158" s="4">
        <v>680</v>
      </c>
    </row>
    <row r="159" spans="1:11" x14ac:dyDescent="0.15">
      <c r="A159" s="4" t="s">
        <v>17</v>
      </c>
      <c r="B159" s="4" t="s">
        <v>328</v>
      </c>
      <c r="C159" s="4" t="s">
        <v>335</v>
      </c>
      <c r="D159" s="4" t="s">
        <v>336</v>
      </c>
      <c r="E159" s="7">
        <v>43628</v>
      </c>
      <c r="F159" s="7">
        <v>45382</v>
      </c>
      <c r="G159" s="9">
        <v>2167473.0099999998</v>
      </c>
      <c r="H159" s="8">
        <v>9283</v>
      </c>
      <c r="I159" s="2">
        <f t="shared" si="4"/>
        <v>9.6520521383173546E-2</v>
      </c>
      <c r="J159" s="11">
        <f t="shared" si="5"/>
        <v>209205.6250091565</v>
      </c>
      <c r="K159" s="4">
        <v>896</v>
      </c>
    </row>
    <row r="160" spans="1:11" x14ac:dyDescent="0.15">
      <c r="A160" s="4" t="s">
        <v>17</v>
      </c>
      <c r="B160" s="4" t="s">
        <v>328</v>
      </c>
      <c r="C160" s="4" t="s">
        <v>331</v>
      </c>
      <c r="D160" s="4" t="s">
        <v>332</v>
      </c>
      <c r="E160" s="7">
        <v>43628</v>
      </c>
      <c r="F160" s="7">
        <v>45382</v>
      </c>
      <c r="G160" s="9">
        <v>805128.01</v>
      </c>
      <c r="H160" s="8">
        <v>4677</v>
      </c>
      <c r="I160" s="2">
        <f t="shared" si="4"/>
        <v>9.514646140688475E-2</v>
      </c>
      <c r="J160" s="11">
        <f t="shared" si="5"/>
        <v>76605.081131066923</v>
      </c>
      <c r="K160" s="4">
        <v>445</v>
      </c>
    </row>
    <row r="161" spans="1:11" x14ac:dyDescent="0.15">
      <c r="A161" s="4" t="s">
        <v>0</v>
      </c>
      <c r="B161" s="4" t="s">
        <v>328</v>
      </c>
      <c r="C161" s="4" t="s">
        <v>343</v>
      </c>
      <c r="D161" s="4" t="s">
        <v>344</v>
      </c>
      <c r="E161" s="7">
        <v>43978</v>
      </c>
      <c r="F161" s="7">
        <v>45230</v>
      </c>
      <c r="G161" s="9">
        <v>691095</v>
      </c>
      <c r="H161" s="8">
        <v>4921</v>
      </c>
      <c r="I161" s="2">
        <f t="shared" si="4"/>
        <v>0.59114001219264378</v>
      </c>
      <c r="J161" s="11">
        <f t="shared" si="5"/>
        <v>408533.90672627516</v>
      </c>
      <c r="K161" s="8">
        <v>2909</v>
      </c>
    </row>
    <row r="162" spans="1:11" x14ac:dyDescent="0.15">
      <c r="A162" s="4" t="s">
        <v>17</v>
      </c>
      <c r="B162" s="4" t="s">
        <v>328</v>
      </c>
      <c r="C162" s="4" t="s">
        <v>339</v>
      </c>
      <c r="D162" s="4" t="s">
        <v>340</v>
      </c>
      <c r="E162" s="7">
        <v>44041</v>
      </c>
      <c r="F162" s="7">
        <v>45382</v>
      </c>
      <c r="G162" s="9">
        <v>3841394</v>
      </c>
      <c r="H162" s="8">
        <v>9389</v>
      </c>
      <c r="I162" s="2">
        <f t="shared" si="4"/>
        <v>9.7987006070934066E-2</v>
      </c>
      <c r="J162" s="11">
        <f t="shared" si="5"/>
        <v>376406.6971988497</v>
      </c>
      <c r="K162" s="4">
        <v>920</v>
      </c>
    </row>
    <row r="163" spans="1:11" x14ac:dyDescent="0.15">
      <c r="A163" s="4" t="s">
        <v>17</v>
      </c>
      <c r="B163" s="4" t="s">
        <v>328</v>
      </c>
      <c r="C163" s="4" t="s">
        <v>355</v>
      </c>
      <c r="D163" s="4" t="s">
        <v>356</v>
      </c>
      <c r="E163" s="7">
        <v>44223</v>
      </c>
      <c r="F163" s="7">
        <v>45382</v>
      </c>
      <c r="G163" s="9">
        <v>1854351.99</v>
      </c>
      <c r="H163" s="8">
        <v>4566</v>
      </c>
      <c r="I163" s="2">
        <f t="shared" si="4"/>
        <v>9.7897503285151122E-2</v>
      </c>
      <c r="J163" s="11">
        <f t="shared" si="5"/>
        <v>181536.43003285152</v>
      </c>
      <c r="K163" s="4">
        <v>447</v>
      </c>
    </row>
    <row r="164" spans="1:11" x14ac:dyDescent="0.15">
      <c r="A164" s="4" t="s">
        <v>17</v>
      </c>
      <c r="B164" s="4" t="s">
        <v>328</v>
      </c>
      <c r="C164" s="4" t="s">
        <v>351</v>
      </c>
      <c r="D164" s="4" t="s">
        <v>352</v>
      </c>
      <c r="E164" s="7">
        <v>44223</v>
      </c>
      <c r="F164" s="7">
        <v>45382</v>
      </c>
      <c r="G164" s="9">
        <v>2806442.01</v>
      </c>
      <c r="H164" s="8">
        <v>6222</v>
      </c>
      <c r="I164" s="2">
        <f t="shared" si="4"/>
        <v>9.7557055609128904E-2</v>
      </c>
      <c r="J164" s="11">
        <f t="shared" si="5"/>
        <v>273788.2192333655</v>
      </c>
      <c r="K164" s="4">
        <v>607</v>
      </c>
    </row>
    <row r="165" spans="1:11" x14ac:dyDescent="0.15">
      <c r="A165" s="4" t="s">
        <v>6</v>
      </c>
      <c r="B165" s="4" t="s">
        <v>328</v>
      </c>
      <c r="C165" s="4" t="s">
        <v>363</v>
      </c>
      <c r="D165" s="4" t="s">
        <v>364</v>
      </c>
      <c r="E165" s="7">
        <v>44224</v>
      </c>
      <c r="F165" s="7">
        <v>45230</v>
      </c>
      <c r="G165" s="9">
        <v>3651142.76</v>
      </c>
      <c r="H165" s="8">
        <v>11690</v>
      </c>
      <c r="I165" s="2">
        <f t="shared" si="4"/>
        <v>0.34362703165098374</v>
      </c>
      <c r="J165" s="11">
        <f t="shared" si="5"/>
        <v>1254631.3487527801</v>
      </c>
      <c r="K165" s="8">
        <v>4017</v>
      </c>
    </row>
    <row r="166" spans="1:11" x14ac:dyDescent="0.15">
      <c r="A166" s="4" t="s">
        <v>13</v>
      </c>
      <c r="B166" s="4" t="s">
        <v>328</v>
      </c>
      <c r="C166" s="4" t="s">
        <v>341</v>
      </c>
      <c r="D166" s="4" t="s">
        <v>342</v>
      </c>
      <c r="E166" s="7">
        <v>44250</v>
      </c>
      <c r="F166" s="7">
        <v>45230</v>
      </c>
      <c r="G166" s="9">
        <v>3697893</v>
      </c>
      <c r="H166" s="8">
        <v>8708</v>
      </c>
      <c r="I166" s="2">
        <f t="shared" si="4"/>
        <v>2.2967386311437759E-4</v>
      </c>
      <c r="J166" s="11">
        <f t="shared" si="5"/>
        <v>849.30937069361505</v>
      </c>
      <c r="K166" s="4">
        <v>2</v>
      </c>
    </row>
    <row r="167" spans="1:11" x14ac:dyDescent="0.15">
      <c r="A167" s="4" t="s">
        <v>0</v>
      </c>
      <c r="B167" s="4" t="s">
        <v>328</v>
      </c>
      <c r="C167" s="4" t="s">
        <v>361</v>
      </c>
      <c r="D167" s="4" t="s">
        <v>362</v>
      </c>
      <c r="E167" s="7">
        <v>44251</v>
      </c>
      <c r="F167" s="7">
        <v>45230</v>
      </c>
      <c r="G167" s="9">
        <v>738425</v>
      </c>
      <c r="H167" s="8">
        <v>3766</v>
      </c>
      <c r="I167" s="2">
        <f t="shared" si="4"/>
        <v>0.4158258098778545</v>
      </c>
      <c r="J167" s="11">
        <f t="shared" si="5"/>
        <v>307056.17365905474</v>
      </c>
      <c r="K167" s="8">
        <v>1566</v>
      </c>
    </row>
    <row r="168" spans="1:11" x14ac:dyDescent="0.15">
      <c r="A168" s="4" t="s">
        <v>0</v>
      </c>
      <c r="B168" s="4" t="s">
        <v>328</v>
      </c>
      <c r="C168" s="4" t="s">
        <v>337</v>
      </c>
      <c r="D168" s="4" t="s">
        <v>338</v>
      </c>
      <c r="E168" s="7">
        <v>44314</v>
      </c>
      <c r="F168" s="7">
        <v>45596</v>
      </c>
      <c r="G168" s="9">
        <v>630000</v>
      </c>
      <c r="H168" s="8">
        <v>8797</v>
      </c>
      <c r="I168" s="2">
        <f t="shared" si="4"/>
        <v>1</v>
      </c>
      <c r="J168" s="11">
        <f t="shared" si="5"/>
        <v>630000</v>
      </c>
      <c r="K168" s="8">
        <v>8797</v>
      </c>
    </row>
    <row r="169" spans="1:11" x14ac:dyDescent="0.15">
      <c r="A169" s="4" t="s">
        <v>0</v>
      </c>
      <c r="B169" s="4" t="s">
        <v>328</v>
      </c>
      <c r="C169" s="4" t="s">
        <v>357</v>
      </c>
      <c r="D169" s="4" t="s">
        <v>358</v>
      </c>
      <c r="E169" s="7">
        <v>44342</v>
      </c>
      <c r="F169" s="7">
        <v>45230</v>
      </c>
      <c r="G169" s="9">
        <v>2950158</v>
      </c>
      <c r="H169" s="8">
        <v>6274</v>
      </c>
      <c r="I169" s="2">
        <f t="shared" si="4"/>
        <v>9.8182977366911062E-2</v>
      </c>
      <c r="J169" s="11">
        <f t="shared" si="5"/>
        <v>289655.2961428116</v>
      </c>
      <c r="K169" s="4">
        <v>616</v>
      </c>
    </row>
    <row r="170" spans="1:11" x14ac:dyDescent="0.15">
      <c r="A170" s="4" t="s">
        <v>17</v>
      </c>
      <c r="B170" s="4" t="s">
        <v>328</v>
      </c>
      <c r="C170" s="4" t="s">
        <v>371</v>
      </c>
      <c r="D170" s="4" t="s">
        <v>372</v>
      </c>
      <c r="E170" s="7">
        <v>44342</v>
      </c>
      <c r="F170" s="7">
        <v>45382</v>
      </c>
      <c r="G170" s="9">
        <v>4643957</v>
      </c>
      <c r="H170" s="8">
        <v>7837</v>
      </c>
      <c r="I170" s="2">
        <f t="shared" si="4"/>
        <v>0.87393135128237842</v>
      </c>
      <c r="J170" s="11">
        <f t="shared" si="5"/>
        <v>4058499.6163072605</v>
      </c>
      <c r="K170" s="8">
        <v>6849</v>
      </c>
    </row>
    <row r="171" spans="1:11" x14ac:dyDescent="0.15">
      <c r="A171" s="4" t="s">
        <v>0</v>
      </c>
      <c r="B171" s="4" t="s">
        <v>328</v>
      </c>
      <c r="C171" s="4" t="s">
        <v>359</v>
      </c>
      <c r="D171" s="4" t="s">
        <v>360</v>
      </c>
      <c r="E171" s="7">
        <v>44363</v>
      </c>
      <c r="F171" s="7">
        <v>45230</v>
      </c>
      <c r="G171" s="9">
        <v>1994198</v>
      </c>
      <c r="H171" s="8">
        <v>6736</v>
      </c>
      <c r="I171" s="2">
        <f t="shared" si="4"/>
        <v>0.48856888361045131</v>
      </c>
      <c r="J171" s="11">
        <f t="shared" si="5"/>
        <v>974303.09055819479</v>
      </c>
      <c r="K171" s="8">
        <v>3291</v>
      </c>
    </row>
    <row r="172" spans="1:11" x14ac:dyDescent="0.15">
      <c r="A172" s="4" t="s">
        <v>13</v>
      </c>
      <c r="B172" s="4" t="s">
        <v>328</v>
      </c>
      <c r="C172" s="4" t="s">
        <v>367</v>
      </c>
      <c r="D172" s="4" t="s">
        <v>368</v>
      </c>
      <c r="E172" s="7">
        <v>44404</v>
      </c>
      <c r="F172" s="7">
        <v>45230</v>
      </c>
      <c r="G172" s="9">
        <v>3302370.99</v>
      </c>
      <c r="H172" s="8">
        <v>6776</v>
      </c>
      <c r="I172" s="2">
        <f t="shared" si="4"/>
        <v>0.14817001180637543</v>
      </c>
      <c r="J172" s="11">
        <f t="shared" si="5"/>
        <v>489312.34857733175</v>
      </c>
      <c r="K172" s="8">
        <v>1004</v>
      </c>
    </row>
    <row r="173" spans="1:11" x14ac:dyDescent="0.15">
      <c r="A173" s="4" t="s">
        <v>17</v>
      </c>
      <c r="B173" s="4" t="s">
        <v>328</v>
      </c>
      <c r="C173" s="4" t="s">
        <v>375</v>
      </c>
      <c r="D173" s="4" t="s">
        <v>376</v>
      </c>
      <c r="E173" s="7">
        <v>44405</v>
      </c>
      <c r="F173" s="7">
        <v>45382</v>
      </c>
      <c r="G173" s="9">
        <v>1201341</v>
      </c>
      <c r="H173" s="8">
        <v>2612</v>
      </c>
      <c r="I173" s="2">
        <f t="shared" si="4"/>
        <v>9.9157733537519138E-2</v>
      </c>
      <c r="J173" s="11">
        <f t="shared" si="5"/>
        <v>119122.25076569678</v>
      </c>
      <c r="K173" s="4">
        <v>259</v>
      </c>
    </row>
    <row r="174" spans="1:11" x14ac:dyDescent="0.15">
      <c r="A174" s="4" t="s">
        <v>17</v>
      </c>
      <c r="B174" s="4" t="s">
        <v>328</v>
      </c>
      <c r="C174" s="4" t="s">
        <v>353</v>
      </c>
      <c r="D174" s="4" t="s">
        <v>354</v>
      </c>
      <c r="E174" s="7">
        <v>44433</v>
      </c>
      <c r="F174" s="7">
        <v>45382</v>
      </c>
      <c r="G174" s="9">
        <v>1423612.29</v>
      </c>
      <c r="H174" s="8">
        <v>4299</v>
      </c>
      <c r="I174" s="2">
        <f t="shared" si="4"/>
        <v>0.76366596882996041</v>
      </c>
      <c r="J174" s="11">
        <f t="shared" si="5"/>
        <v>1087164.2586810887</v>
      </c>
      <c r="K174" s="8">
        <v>3283</v>
      </c>
    </row>
    <row r="175" spans="1:11" x14ac:dyDescent="0.15">
      <c r="A175" s="4" t="s">
        <v>17</v>
      </c>
      <c r="B175" s="4" t="s">
        <v>328</v>
      </c>
      <c r="C175" s="4" t="s">
        <v>347</v>
      </c>
      <c r="D175" s="4" t="s">
        <v>348</v>
      </c>
      <c r="E175" s="7">
        <v>44468</v>
      </c>
      <c r="F175" s="7">
        <v>45382</v>
      </c>
      <c r="G175" s="9">
        <v>1566375</v>
      </c>
      <c r="H175" s="8">
        <v>2651</v>
      </c>
      <c r="I175" s="2">
        <f t="shared" si="4"/>
        <v>0.61788004526593743</v>
      </c>
      <c r="J175" s="11">
        <f t="shared" si="5"/>
        <v>967831.8559034327</v>
      </c>
      <c r="K175" s="8">
        <v>1638</v>
      </c>
    </row>
    <row r="176" spans="1:11" x14ac:dyDescent="0.15">
      <c r="A176" s="4" t="s">
        <v>13</v>
      </c>
      <c r="B176" s="4" t="s">
        <v>328</v>
      </c>
      <c r="C176" s="4" t="s">
        <v>333</v>
      </c>
      <c r="D176" s="4" t="s">
        <v>334</v>
      </c>
      <c r="E176" s="7">
        <v>44495</v>
      </c>
      <c r="F176" s="7">
        <v>45230</v>
      </c>
      <c r="G176" s="9">
        <v>2333138</v>
      </c>
      <c r="H176" s="8">
        <v>4900</v>
      </c>
      <c r="I176" s="2">
        <f t="shared" si="4"/>
        <v>2.0408163265306123E-4</v>
      </c>
      <c r="J176" s="11">
        <f t="shared" si="5"/>
        <v>476.15061224489796</v>
      </c>
      <c r="K176" s="4">
        <v>1</v>
      </c>
    </row>
    <row r="177" spans="1:11" x14ac:dyDescent="0.15">
      <c r="A177" s="4" t="s">
        <v>13</v>
      </c>
      <c r="B177" s="4" t="s">
        <v>328</v>
      </c>
      <c r="C177" s="4" t="s">
        <v>365</v>
      </c>
      <c r="D177" s="4" t="s">
        <v>366</v>
      </c>
      <c r="E177" s="7">
        <v>44544</v>
      </c>
      <c r="F177" s="7">
        <v>45230</v>
      </c>
      <c r="G177" s="9">
        <v>1958436</v>
      </c>
      <c r="H177" s="8">
        <v>5070</v>
      </c>
      <c r="I177" s="2">
        <f t="shared" si="4"/>
        <v>0.56883629191321494</v>
      </c>
      <c r="J177" s="11">
        <f t="shared" si="5"/>
        <v>1114029.4721893491</v>
      </c>
      <c r="K177" s="8">
        <v>2884</v>
      </c>
    </row>
    <row r="178" spans="1:11" x14ac:dyDescent="0.15">
      <c r="A178" s="4" t="s">
        <v>0</v>
      </c>
      <c r="B178" s="4" t="s">
        <v>328</v>
      </c>
      <c r="C178" s="4" t="s">
        <v>381</v>
      </c>
      <c r="D178" s="4" t="s">
        <v>382</v>
      </c>
      <c r="E178" s="7">
        <v>44545</v>
      </c>
      <c r="F178" s="7">
        <v>45230</v>
      </c>
      <c r="G178" s="9">
        <v>1585543</v>
      </c>
      <c r="H178" s="8">
        <v>5409</v>
      </c>
      <c r="I178" s="2">
        <f t="shared" si="4"/>
        <v>0.25124792013311148</v>
      </c>
      <c r="J178" s="11">
        <f t="shared" si="5"/>
        <v>398364.38103161397</v>
      </c>
      <c r="K178" s="8">
        <v>1359</v>
      </c>
    </row>
    <row r="179" spans="1:11" x14ac:dyDescent="0.15">
      <c r="A179" s="4" t="s">
        <v>17</v>
      </c>
      <c r="B179" s="4" t="s">
        <v>328</v>
      </c>
      <c r="C179" s="4" t="s">
        <v>345</v>
      </c>
      <c r="D179" s="4" t="s">
        <v>346</v>
      </c>
      <c r="E179" s="7">
        <v>44587</v>
      </c>
      <c r="F179" s="7">
        <v>45382</v>
      </c>
      <c r="G179" s="9">
        <v>1267169</v>
      </c>
      <c r="H179" s="8">
        <v>2215</v>
      </c>
      <c r="I179" s="2">
        <f t="shared" si="4"/>
        <v>1</v>
      </c>
      <c r="J179" s="11">
        <f t="shared" si="5"/>
        <v>1267169</v>
      </c>
      <c r="K179" s="8">
        <v>2215</v>
      </c>
    </row>
    <row r="180" spans="1:11" x14ac:dyDescent="0.15">
      <c r="A180" s="4" t="s">
        <v>6</v>
      </c>
      <c r="B180" s="4" t="s">
        <v>328</v>
      </c>
      <c r="C180" s="4" t="s">
        <v>377</v>
      </c>
      <c r="D180" s="4" t="s">
        <v>378</v>
      </c>
      <c r="E180" s="7">
        <v>44588</v>
      </c>
      <c r="F180" s="7">
        <v>45230</v>
      </c>
      <c r="G180" s="9">
        <v>1719295</v>
      </c>
      <c r="H180" s="8">
        <v>4138</v>
      </c>
      <c r="I180" s="2">
        <f t="shared" si="4"/>
        <v>0.39028516191396811</v>
      </c>
      <c r="J180" s="11">
        <f t="shared" si="5"/>
        <v>671015.32745287579</v>
      </c>
      <c r="K180" s="8">
        <v>1615</v>
      </c>
    </row>
    <row r="181" spans="1:11" x14ac:dyDescent="0.15">
      <c r="A181" s="4" t="s">
        <v>17</v>
      </c>
      <c r="B181" s="4" t="s">
        <v>328</v>
      </c>
      <c r="C181" s="4" t="s">
        <v>369</v>
      </c>
      <c r="D181" s="4" t="s">
        <v>370</v>
      </c>
      <c r="E181" s="7">
        <v>44615</v>
      </c>
      <c r="F181" s="7">
        <v>45382</v>
      </c>
      <c r="G181" s="9">
        <v>2766608</v>
      </c>
      <c r="H181" s="8">
        <v>3144</v>
      </c>
      <c r="I181" s="2">
        <f t="shared" si="4"/>
        <v>1</v>
      </c>
      <c r="J181" s="11">
        <f t="shared" si="5"/>
        <v>2766608</v>
      </c>
      <c r="K181" s="8">
        <v>3144</v>
      </c>
    </row>
    <row r="182" spans="1:11" x14ac:dyDescent="0.15">
      <c r="A182" s="4" t="s">
        <v>17</v>
      </c>
      <c r="B182" s="4" t="s">
        <v>328</v>
      </c>
      <c r="C182" s="4" t="s">
        <v>405</v>
      </c>
      <c r="D182" s="4" t="s">
        <v>406</v>
      </c>
      <c r="E182" s="7">
        <v>44650</v>
      </c>
      <c r="F182" s="7">
        <v>45382</v>
      </c>
      <c r="G182" s="9">
        <v>2200664</v>
      </c>
      <c r="H182" s="8">
        <v>2296</v>
      </c>
      <c r="I182" s="2">
        <f t="shared" si="4"/>
        <v>0.90548780487804881</v>
      </c>
      <c r="J182" s="11">
        <f t="shared" si="5"/>
        <v>1992674.4146341465</v>
      </c>
      <c r="K182" s="8">
        <v>2079</v>
      </c>
    </row>
    <row r="183" spans="1:11" x14ac:dyDescent="0.15">
      <c r="A183" s="4" t="s">
        <v>13</v>
      </c>
      <c r="B183" s="4" t="s">
        <v>328</v>
      </c>
      <c r="C183" s="4" t="s">
        <v>419</v>
      </c>
      <c r="D183" s="4" t="s">
        <v>420</v>
      </c>
      <c r="E183" s="7">
        <v>44726</v>
      </c>
      <c r="F183" s="7">
        <v>45596</v>
      </c>
      <c r="G183" s="9">
        <v>2726162.99</v>
      </c>
      <c r="H183" s="8">
        <v>6760</v>
      </c>
      <c r="I183" s="2">
        <f t="shared" si="4"/>
        <v>0.49230769230769234</v>
      </c>
      <c r="J183" s="11">
        <f t="shared" si="5"/>
        <v>1342111.0104615386</v>
      </c>
      <c r="K183" s="8">
        <v>3328</v>
      </c>
    </row>
    <row r="184" spans="1:11" x14ac:dyDescent="0.15">
      <c r="A184" s="4" t="s">
        <v>17</v>
      </c>
      <c r="B184" s="4" t="s">
        <v>328</v>
      </c>
      <c r="C184" s="4" t="s">
        <v>349</v>
      </c>
      <c r="D184" s="4" t="s">
        <v>350</v>
      </c>
      <c r="E184" s="7">
        <v>44727</v>
      </c>
      <c r="F184" s="7">
        <v>45747</v>
      </c>
      <c r="G184" s="9">
        <v>977389.74</v>
      </c>
      <c r="H184" s="8">
        <v>2525</v>
      </c>
      <c r="I184" s="2">
        <f t="shared" si="4"/>
        <v>0.96198019801980195</v>
      </c>
      <c r="J184" s="11">
        <f t="shared" si="5"/>
        <v>940229.57562772278</v>
      </c>
      <c r="K184" s="8">
        <v>2429</v>
      </c>
    </row>
    <row r="185" spans="1:11" x14ac:dyDescent="0.15">
      <c r="A185" s="4" t="s">
        <v>0</v>
      </c>
      <c r="B185" s="4" t="s">
        <v>328</v>
      </c>
      <c r="C185" s="4" t="s">
        <v>383</v>
      </c>
      <c r="D185" s="4" t="s">
        <v>384</v>
      </c>
      <c r="E185" s="7">
        <v>44727</v>
      </c>
      <c r="F185" s="7">
        <v>45596</v>
      </c>
      <c r="G185" s="9">
        <v>1359781</v>
      </c>
      <c r="H185" s="8">
        <v>4325</v>
      </c>
      <c r="I185" s="2">
        <f t="shared" si="4"/>
        <v>1</v>
      </c>
      <c r="J185" s="11">
        <f t="shared" si="5"/>
        <v>1359781</v>
      </c>
      <c r="K185" s="8">
        <v>4325</v>
      </c>
    </row>
    <row r="186" spans="1:11" x14ac:dyDescent="0.15">
      <c r="A186" s="4" t="s">
        <v>6</v>
      </c>
      <c r="B186" s="4" t="s">
        <v>328</v>
      </c>
      <c r="C186" s="4" t="s">
        <v>409</v>
      </c>
      <c r="D186" s="4" t="s">
        <v>410</v>
      </c>
      <c r="E186" s="7">
        <v>44728</v>
      </c>
      <c r="F186" s="7">
        <v>45596</v>
      </c>
      <c r="G186" s="9">
        <v>1832000</v>
      </c>
      <c r="H186" s="8">
        <v>5632</v>
      </c>
      <c r="I186" s="2">
        <f t="shared" si="4"/>
        <v>0.64666193181818177</v>
      </c>
      <c r="J186" s="11">
        <f t="shared" si="5"/>
        <v>1184684.6590909089</v>
      </c>
      <c r="K186" s="8">
        <v>3642</v>
      </c>
    </row>
    <row r="187" spans="1:11" x14ac:dyDescent="0.15">
      <c r="A187" s="4" t="s">
        <v>17</v>
      </c>
      <c r="B187" s="4" t="s">
        <v>328</v>
      </c>
      <c r="C187" s="4" t="s">
        <v>373</v>
      </c>
      <c r="D187" s="4" t="s">
        <v>374</v>
      </c>
      <c r="E187" s="7">
        <v>44769</v>
      </c>
      <c r="F187" s="7">
        <v>45747</v>
      </c>
      <c r="G187" s="9">
        <v>2423531</v>
      </c>
      <c r="H187" s="8">
        <v>4817</v>
      </c>
      <c r="I187" s="2">
        <f t="shared" si="4"/>
        <v>1</v>
      </c>
      <c r="J187" s="11">
        <f t="shared" si="5"/>
        <v>2423531</v>
      </c>
      <c r="K187" s="8">
        <v>4817</v>
      </c>
    </row>
    <row r="188" spans="1:11" x14ac:dyDescent="0.15">
      <c r="A188" s="4" t="s">
        <v>17</v>
      </c>
      <c r="B188" s="4" t="s">
        <v>328</v>
      </c>
      <c r="C188" s="4" t="s">
        <v>379</v>
      </c>
      <c r="D188" s="4" t="s">
        <v>380</v>
      </c>
      <c r="E188" s="7">
        <v>44769</v>
      </c>
      <c r="F188" s="7">
        <v>45747</v>
      </c>
      <c r="G188" s="9">
        <v>1725152</v>
      </c>
      <c r="H188" s="8">
        <v>3842</v>
      </c>
      <c r="I188" s="2">
        <f t="shared" si="4"/>
        <v>1</v>
      </c>
      <c r="J188" s="11">
        <f t="shared" si="5"/>
        <v>1725152</v>
      </c>
      <c r="K188" s="8">
        <v>3842</v>
      </c>
    </row>
    <row r="189" spans="1:11" x14ac:dyDescent="0.15">
      <c r="A189" s="4" t="s">
        <v>13</v>
      </c>
      <c r="B189" s="4" t="s">
        <v>328</v>
      </c>
      <c r="C189" s="4" t="s">
        <v>391</v>
      </c>
      <c r="D189" s="4" t="s">
        <v>392</v>
      </c>
      <c r="E189" s="7">
        <v>44796</v>
      </c>
      <c r="F189" s="7">
        <v>45596</v>
      </c>
      <c r="G189" s="9">
        <v>1374221</v>
      </c>
      <c r="H189" s="8">
        <v>3275</v>
      </c>
      <c r="I189" s="2">
        <f t="shared" si="4"/>
        <v>1</v>
      </c>
      <c r="J189" s="11">
        <f t="shared" si="5"/>
        <v>1374221</v>
      </c>
      <c r="K189" s="8">
        <v>3275</v>
      </c>
    </row>
    <row r="190" spans="1:11" x14ac:dyDescent="0.15">
      <c r="A190" s="4" t="s">
        <v>0</v>
      </c>
      <c r="B190" s="4" t="s">
        <v>328</v>
      </c>
      <c r="C190" s="4" t="s">
        <v>399</v>
      </c>
      <c r="D190" s="4" t="s">
        <v>400</v>
      </c>
      <c r="E190" s="7">
        <v>44797</v>
      </c>
      <c r="F190" s="7">
        <v>45596</v>
      </c>
      <c r="G190" s="9">
        <v>2851780</v>
      </c>
      <c r="H190" s="8">
        <v>5128</v>
      </c>
      <c r="I190" s="2">
        <f t="shared" si="4"/>
        <v>0.40639625585023403</v>
      </c>
      <c r="J190" s="11">
        <f t="shared" si="5"/>
        <v>1158952.7145085805</v>
      </c>
      <c r="K190" s="8">
        <v>2084</v>
      </c>
    </row>
    <row r="191" spans="1:11" x14ac:dyDescent="0.15">
      <c r="A191" s="4" t="s">
        <v>17</v>
      </c>
      <c r="B191" s="4" t="s">
        <v>328</v>
      </c>
      <c r="C191" s="4" t="s">
        <v>411</v>
      </c>
      <c r="D191" s="4" t="s">
        <v>412</v>
      </c>
      <c r="E191" s="7">
        <v>44797</v>
      </c>
      <c r="F191" s="7">
        <v>45747</v>
      </c>
      <c r="G191" s="9">
        <v>993847.99</v>
      </c>
      <c r="H191" s="8">
        <v>1955</v>
      </c>
      <c r="I191" s="2">
        <f t="shared" si="4"/>
        <v>0.921227621483376</v>
      </c>
      <c r="J191" s="11">
        <f t="shared" si="5"/>
        <v>915560.219943734</v>
      </c>
      <c r="K191" s="8">
        <v>1801</v>
      </c>
    </row>
    <row r="192" spans="1:11" x14ac:dyDescent="0.15">
      <c r="A192" s="4" t="s">
        <v>17</v>
      </c>
      <c r="B192" s="4" t="s">
        <v>328</v>
      </c>
      <c r="C192" s="4" t="s">
        <v>417</v>
      </c>
      <c r="D192" s="4" t="s">
        <v>418</v>
      </c>
      <c r="E192" s="7">
        <v>44832</v>
      </c>
      <c r="F192" s="7">
        <v>45747</v>
      </c>
      <c r="G192" s="9">
        <v>1669232</v>
      </c>
      <c r="H192" s="8">
        <v>3435</v>
      </c>
      <c r="I192" s="2">
        <f t="shared" si="4"/>
        <v>0.44192139737991265</v>
      </c>
      <c r="J192" s="11">
        <f t="shared" si="5"/>
        <v>737669.33799126639</v>
      </c>
      <c r="K192" s="8">
        <v>1518</v>
      </c>
    </row>
    <row r="193" spans="1:11" x14ac:dyDescent="0.15">
      <c r="A193" s="4" t="s">
        <v>13</v>
      </c>
      <c r="B193" s="4" t="s">
        <v>328</v>
      </c>
      <c r="C193" s="4" t="s">
        <v>329</v>
      </c>
      <c r="D193" s="4" t="s">
        <v>330</v>
      </c>
      <c r="E193" s="7">
        <v>44859</v>
      </c>
      <c r="F193" s="7">
        <v>45596</v>
      </c>
      <c r="G193" s="9">
        <v>3153697.6</v>
      </c>
      <c r="H193" s="8">
        <v>5499</v>
      </c>
      <c r="I193" s="2">
        <f t="shared" si="4"/>
        <v>0.96672122204037103</v>
      </c>
      <c r="J193" s="11">
        <f t="shared" si="5"/>
        <v>3048746.3978177854</v>
      </c>
      <c r="K193" s="8">
        <v>5316</v>
      </c>
    </row>
    <row r="194" spans="1:11" x14ac:dyDescent="0.15">
      <c r="A194" s="4" t="s">
        <v>17</v>
      </c>
      <c r="B194" s="4" t="s">
        <v>328</v>
      </c>
      <c r="C194" s="4" t="s">
        <v>425</v>
      </c>
      <c r="D194" s="4" t="s">
        <v>426</v>
      </c>
      <c r="E194" s="7">
        <v>44860</v>
      </c>
      <c r="F194" s="7">
        <v>45382</v>
      </c>
      <c r="G194" s="9">
        <v>494916</v>
      </c>
      <c r="H194" s="8">
        <v>1111</v>
      </c>
      <c r="I194" s="2">
        <f t="shared" si="4"/>
        <v>1</v>
      </c>
      <c r="J194" s="11">
        <f t="shared" si="5"/>
        <v>494916</v>
      </c>
      <c r="K194" s="8">
        <v>1111</v>
      </c>
    </row>
    <row r="195" spans="1:11" x14ac:dyDescent="0.15">
      <c r="A195" s="4" t="s">
        <v>17</v>
      </c>
      <c r="B195" s="4" t="s">
        <v>328</v>
      </c>
      <c r="C195" s="4" t="s">
        <v>407</v>
      </c>
      <c r="D195" s="4" t="s">
        <v>408</v>
      </c>
      <c r="E195" s="7">
        <v>44860</v>
      </c>
      <c r="F195" s="7">
        <v>45747</v>
      </c>
      <c r="G195" s="9">
        <v>994158</v>
      </c>
      <c r="H195" s="8">
        <v>2416</v>
      </c>
      <c r="I195" s="2">
        <f t="shared" si="4"/>
        <v>1</v>
      </c>
      <c r="J195" s="11">
        <f t="shared" si="5"/>
        <v>994158</v>
      </c>
      <c r="K195" s="8">
        <v>2416</v>
      </c>
    </row>
    <row r="196" spans="1:11" x14ac:dyDescent="0.15">
      <c r="A196" s="4" t="s">
        <v>13</v>
      </c>
      <c r="B196" s="4" t="s">
        <v>328</v>
      </c>
      <c r="C196" s="4" t="s">
        <v>389</v>
      </c>
      <c r="D196" s="4" t="s">
        <v>390</v>
      </c>
      <c r="E196" s="7">
        <v>44880</v>
      </c>
      <c r="F196" s="7">
        <v>45626</v>
      </c>
      <c r="G196" s="9">
        <v>2210320</v>
      </c>
      <c r="H196" s="8">
        <v>4322</v>
      </c>
      <c r="I196" s="2">
        <f t="shared" si="4"/>
        <v>1</v>
      </c>
      <c r="J196" s="11">
        <f t="shared" si="5"/>
        <v>2210320</v>
      </c>
      <c r="K196" s="8">
        <v>4322</v>
      </c>
    </row>
    <row r="197" spans="1:11" x14ac:dyDescent="0.15">
      <c r="A197" s="4" t="s">
        <v>0</v>
      </c>
      <c r="B197" s="4" t="s">
        <v>328</v>
      </c>
      <c r="C197" s="4" t="s">
        <v>385</v>
      </c>
      <c r="D197" s="4" t="s">
        <v>386</v>
      </c>
      <c r="E197" s="7">
        <v>44881</v>
      </c>
      <c r="F197" s="7">
        <v>45596</v>
      </c>
      <c r="G197" s="9">
        <v>1238345</v>
      </c>
      <c r="H197" s="8">
        <v>4243</v>
      </c>
      <c r="I197" s="2">
        <f t="shared" si="4"/>
        <v>1</v>
      </c>
      <c r="J197" s="11">
        <f t="shared" si="5"/>
        <v>1238345</v>
      </c>
      <c r="K197" s="8">
        <v>4243</v>
      </c>
    </row>
    <row r="198" spans="1:11" x14ac:dyDescent="0.15">
      <c r="A198" s="4" t="s">
        <v>6</v>
      </c>
      <c r="B198" s="4" t="s">
        <v>328</v>
      </c>
      <c r="C198" s="4" t="s">
        <v>429</v>
      </c>
      <c r="D198" s="4" t="s">
        <v>430</v>
      </c>
      <c r="E198" s="7">
        <v>44882</v>
      </c>
      <c r="F198" s="7">
        <v>45596</v>
      </c>
      <c r="G198" s="9">
        <v>1293146</v>
      </c>
      <c r="H198" s="8">
        <v>3958</v>
      </c>
      <c r="I198" s="2">
        <f t="shared" si="4"/>
        <v>1</v>
      </c>
      <c r="J198" s="11">
        <f t="shared" si="5"/>
        <v>1293146</v>
      </c>
      <c r="K198" s="8">
        <v>3958</v>
      </c>
    </row>
    <row r="199" spans="1:11" x14ac:dyDescent="0.15">
      <c r="A199" s="4" t="s">
        <v>17</v>
      </c>
      <c r="B199" s="4" t="s">
        <v>328</v>
      </c>
      <c r="C199" s="4" t="s">
        <v>431</v>
      </c>
      <c r="D199" s="4" t="s">
        <v>432</v>
      </c>
      <c r="E199" s="7">
        <v>44909</v>
      </c>
      <c r="F199" s="7">
        <v>45382</v>
      </c>
      <c r="G199" s="9">
        <v>485725</v>
      </c>
      <c r="H199" s="8">
        <v>1478</v>
      </c>
      <c r="I199" s="2">
        <f t="shared" si="4"/>
        <v>1</v>
      </c>
      <c r="J199" s="11">
        <f t="shared" si="5"/>
        <v>485725</v>
      </c>
      <c r="K199" s="8">
        <v>1478</v>
      </c>
    </row>
    <row r="200" spans="1:11" x14ac:dyDescent="0.15">
      <c r="A200" s="4" t="s">
        <v>17</v>
      </c>
      <c r="B200" s="4" t="s">
        <v>328</v>
      </c>
      <c r="C200" s="4" t="s">
        <v>413</v>
      </c>
      <c r="D200" s="4" t="s">
        <v>414</v>
      </c>
      <c r="E200" s="7">
        <v>44909</v>
      </c>
      <c r="F200" s="7">
        <v>45747</v>
      </c>
      <c r="G200" s="9">
        <v>1488835.01</v>
      </c>
      <c r="H200" s="8">
        <v>2280</v>
      </c>
      <c r="I200" s="2">
        <f t="shared" ref="I200:I227" si="6">IFERROR(K200/H200,0)</f>
        <v>0.98684210526315785</v>
      </c>
      <c r="J200" s="11">
        <f t="shared" ref="J200:J227" si="7">I200*G200</f>
        <v>1469245.0756578946</v>
      </c>
      <c r="K200" s="8">
        <v>2250</v>
      </c>
    </row>
    <row r="201" spans="1:11" x14ac:dyDescent="0.15">
      <c r="A201" s="4" t="s">
        <v>13</v>
      </c>
      <c r="B201" s="4" t="s">
        <v>328</v>
      </c>
      <c r="C201" s="4" t="s">
        <v>393</v>
      </c>
      <c r="D201" s="4" t="s">
        <v>394</v>
      </c>
      <c r="E201" s="7">
        <v>44978</v>
      </c>
      <c r="F201" s="7">
        <v>46173</v>
      </c>
      <c r="G201" s="9">
        <v>4296645</v>
      </c>
      <c r="H201" s="8">
        <v>9732</v>
      </c>
      <c r="I201" s="2">
        <f t="shared" si="6"/>
        <v>0.88984792437320182</v>
      </c>
      <c r="J201" s="11">
        <f t="shared" si="7"/>
        <v>3823360.6350184958</v>
      </c>
      <c r="K201" s="8">
        <v>8660</v>
      </c>
    </row>
    <row r="202" spans="1:11" x14ac:dyDescent="0.15">
      <c r="A202" s="4" t="s">
        <v>17</v>
      </c>
      <c r="B202" s="4" t="s">
        <v>328</v>
      </c>
      <c r="C202" s="4" t="s">
        <v>423</v>
      </c>
      <c r="D202" s="4" t="s">
        <v>424</v>
      </c>
      <c r="E202" s="7">
        <v>44979</v>
      </c>
      <c r="F202" s="7">
        <v>45747</v>
      </c>
      <c r="G202" s="9">
        <v>2353189.0099999998</v>
      </c>
      <c r="H202" s="8">
        <v>7366</v>
      </c>
      <c r="I202" s="2">
        <f t="shared" si="6"/>
        <v>1</v>
      </c>
      <c r="J202" s="11">
        <f t="shared" si="7"/>
        <v>2353189.0099999998</v>
      </c>
      <c r="K202" s="8">
        <v>7366</v>
      </c>
    </row>
    <row r="203" spans="1:11" x14ac:dyDescent="0.15">
      <c r="A203" s="4" t="s">
        <v>13</v>
      </c>
      <c r="B203" s="4" t="s">
        <v>328</v>
      </c>
      <c r="C203" s="4" t="s">
        <v>387</v>
      </c>
      <c r="D203" s="4" t="s">
        <v>388</v>
      </c>
      <c r="E203" s="7">
        <v>45013</v>
      </c>
      <c r="F203" s="7">
        <v>45961</v>
      </c>
      <c r="G203" s="9">
        <v>4494057</v>
      </c>
      <c r="H203" s="8">
        <v>9026</v>
      </c>
      <c r="I203" s="2">
        <f t="shared" si="6"/>
        <v>1</v>
      </c>
      <c r="J203" s="11">
        <f t="shared" si="7"/>
        <v>4494057</v>
      </c>
      <c r="K203" s="8">
        <v>9026</v>
      </c>
    </row>
    <row r="204" spans="1:11" x14ac:dyDescent="0.15">
      <c r="A204" s="4" t="s">
        <v>13</v>
      </c>
      <c r="B204" s="4" t="s">
        <v>328</v>
      </c>
      <c r="C204" s="4" t="s">
        <v>395</v>
      </c>
      <c r="D204" s="4" t="s">
        <v>396</v>
      </c>
      <c r="E204" s="7">
        <v>45013</v>
      </c>
      <c r="F204" s="7">
        <v>45961</v>
      </c>
      <c r="G204" s="9">
        <v>3152887.99</v>
      </c>
      <c r="H204" s="8">
        <v>5085</v>
      </c>
      <c r="I204" s="2">
        <f t="shared" si="6"/>
        <v>1</v>
      </c>
      <c r="J204" s="11">
        <f t="shared" si="7"/>
        <v>3152887.99</v>
      </c>
      <c r="K204" s="8">
        <v>5085</v>
      </c>
    </row>
    <row r="205" spans="1:11" x14ac:dyDescent="0.15">
      <c r="A205" s="4" t="s">
        <v>17</v>
      </c>
      <c r="B205" s="4" t="s">
        <v>328</v>
      </c>
      <c r="C205" s="4" t="s">
        <v>427</v>
      </c>
      <c r="D205" s="4" t="s">
        <v>428</v>
      </c>
      <c r="E205" s="7">
        <v>45014</v>
      </c>
      <c r="F205" s="7">
        <v>45747</v>
      </c>
      <c r="G205" s="9">
        <v>1934305.99</v>
      </c>
      <c r="H205" s="8">
        <v>4967</v>
      </c>
      <c r="I205" s="2">
        <f t="shared" si="6"/>
        <v>0.94181598550432855</v>
      </c>
      <c r="J205" s="11">
        <f t="shared" si="7"/>
        <v>1821760.3022387759</v>
      </c>
      <c r="K205" s="8">
        <v>4678</v>
      </c>
    </row>
    <row r="206" spans="1:11" x14ac:dyDescent="0.15">
      <c r="A206" s="4" t="s">
        <v>0</v>
      </c>
      <c r="B206" s="4" t="s">
        <v>328</v>
      </c>
      <c r="C206" s="4" t="s">
        <v>397</v>
      </c>
      <c r="D206" s="4" t="s">
        <v>398</v>
      </c>
      <c r="E206" s="7">
        <v>45014</v>
      </c>
      <c r="F206" s="7">
        <v>46326</v>
      </c>
      <c r="G206" s="9">
        <v>1025000</v>
      </c>
      <c r="H206" s="8">
        <v>10847</v>
      </c>
      <c r="I206" s="2">
        <f t="shared" si="6"/>
        <v>1</v>
      </c>
      <c r="J206" s="11">
        <f t="shared" si="7"/>
        <v>1025000</v>
      </c>
      <c r="K206" s="8">
        <v>10847</v>
      </c>
    </row>
    <row r="207" spans="1:11" x14ac:dyDescent="0.15">
      <c r="A207" s="4" t="s">
        <v>17</v>
      </c>
      <c r="B207" s="4" t="s">
        <v>328</v>
      </c>
      <c r="C207" s="4" t="s">
        <v>415</v>
      </c>
      <c r="D207" s="4" t="s">
        <v>416</v>
      </c>
      <c r="E207" s="7">
        <v>45042</v>
      </c>
      <c r="F207" s="7">
        <v>45747</v>
      </c>
      <c r="G207" s="9">
        <v>644590</v>
      </c>
      <c r="H207" s="8">
        <v>1519</v>
      </c>
      <c r="I207" s="2">
        <f t="shared" si="6"/>
        <v>1</v>
      </c>
      <c r="J207" s="11">
        <f t="shared" si="7"/>
        <v>644590</v>
      </c>
      <c r="K207" s="8">
        <v>1519</v>
      </c>
    </row>
    <row r="208" spans="1:11" x14ac:dyDescent="0.15">
      <c r="A208" s="4" t="s">
        <v>17</v>
      </c>
      <c r="B208" s="4" t="s">
        <v>328</v>
      </c>
      <c r="C208" s="4" t="s">
        <v>421</v>
      </c>
      <c r="D208" s="4" t="s">
        <v>422</v>
      </c>
      <c r="E208" s="7">
        <v>45042</v>
      </c>
      <c r="F208" s="7">
        <v>45747</v>
      </c>
      <c r="G208" s="9">
        <v>938376</v>
      </c>
      <c r="H208" s="8">
        <v>5436</v>
      </c>
      <c r="I208" s="2">
        <f t="shared" si="6"/>
        <v>1</v>
      </c>
      <c r="J208" s="11">
        <f t="shared" si="7"/>
        <v>938376</v>
      </c>
      <c r="K208" s="8">
        <v>5436</v>
      </c>
    </row>
    <row r="209" spans="1:11" x14ac:dyDescent="0.15">
      <c r="A209" s="4" t="s">
        <v>6</v>
      </c>
      <c r="B209" s="4" t="s">
        <v>328</v>
      </c>
      <c r="C209" s="4" t="s">
        <v>433</v>
      </c>
      <c r="D209" s="4" t="s">
        <v>434</v>
      </c>
      <c r="E209" s="7">
        <v>45043</v>
      </c>
      <c r="F209" s="7">
        <v>45306</v>
      </c>
      <c r="G209" s="9">
        <v>292900.18</v>
      </c>
      <c r="H209" s="8">
        <v>1132</v>
      </c>
      <c r="I209" s="2">
        <f t="shared" si="6"/>
        <v>1</v>
      </c>
      <c r="J209" s="11">
        <f t="shared" si="7"/>
        <v>292900.18</v>
      </c>
      <c r="K209" s="8">
        <v>1132</v>
      </c>
    </row>
    <row r="210" spans="1:11" x14ac:dyDescent="0.15">
      <c r="A210" s="4" t="s">
        <v>6</v>
      </c>
      <c r="B210" s="4" t="s">
        <v>328</v>
      </c>
      <c r="C210" s="4" t="s">
        <v>401</v>
      </c>
      <c r="D210" s="4" t="s">
        <v>402</v>
      </c>
      <c r="E210" s="7">
        <v>45071</v>
      </c>
      <c r="F210" s="7">
        <v>45275</v>
      </c>
      <c r="G210" s="9">
        <v>180216.1</v>
      </c>
      <c r="H210" s="4">
        <v>509</v>
      </c>
      <c r="I210" s="2">
        <f t="shared" si="6"/>
        <v>1</v>
      </c>
      <c r="J210" s="11">
        <f t="shared" si="7"/>
        <v>180216.1</v>
      </c>
      <c r="K210" s="4">
        <v>509</v>
      </c>
    </row>
    <row r="211" spans="1:11" x14ac:dyDescent="0.15">
      <c r="A211" s="4" t="s">
        <v>6</v>
      </c>
      <c r="B211" s="4" t="s">
        <v>328</v>
      </c>
      <c r="C211" s="4" t="s">
        <v>403</v>
      </c>
      <c r="D211" s="4" t="s">
        <v>404</v>
      </c>
      <c r="E211" s="7">
        <v>45071</v>
      </c>
      <c r="F211" s="7">
        <v>45275</v>
      </c>
      <c r="G211" s="9">
        <v>322926.25</v>
      </c>
      <c r="H211" s="4">
        <v>915</v>
      </c>
      <c r="I211" s="2">
        <f t="shared" si="6"/>
        <v>1</v>
      </c>
      <c r="J211" s="11">
        <f t="shared" si="7"/>
        <v>322926.25</v>
      </c>
      <c r="K211" s="4">
        <v>915</v>
      </c>
    </row>
    <row r="212" spans="1:11" x14ac:dyDescent="0.15">
      <c r="A212" s="4" t="s">
        <v>0</v>
      </c>
      <c r="B212" s="4" t="s">
        <v>328</v>
      </c>
      <c r="C212" s="4" t="s">
        <v>11</v>
      </c>
      <c r="D212" s="4" t="s">
        <v>435</v>
      </c>
      <c r="E212" s="7">
        <v>45091</v>
      </c>
      <c r="F212" s="7">
        <v>45380</v>
      </c>
      <c r="G212" s="9">
        <v>291655</v>
      </c>
      <c r="H212" s="4">
        <v>641</v>
      </c>
      <c r="I212" s="2">
        <f t="shared" si="6"/>
        <v>1</v>
      </c>
      <c r="J212" s="11">
        <f t="shared" si="7"/>
        <v>291655</v>
      </c>
      <c r="K212" s="4">
        <v>641</v>
      </c>
    </row>
    <row r="213" spans="1:11" x14ac:dyDescent="0.15">
      <c r="A213" s="4" t="s">
        <v>13</v>
      </c>
      <c r="B213" s="4" t="s">
        <v>436</v>
      </c>
      <c r="C213" s="4" t="s">
        <v>437</v>
      </c>
      <c r="D213" s="4" t="s">
        <v>438</v>
      </c>
      <c r="E213" s="7">
        <v>44614</v>
      </c>
      <c r="F213" s="7">
        <v>45596</v>
      </c>
      <c r="G213" s="9">
        <v>3208009.6</v>
      </c>
      <c r="H213" s="8">
        <v>5440</v>
      </c>
      <c r="I213" s="2">
        <f t="shared" si="6"/>
        <v>0.26176470588235295</v>
      </c>
      <c r="J213" s="11">
        <f t="shared" si="7"/>
        <v>839743.68941176473</v>
      </c>
      <c r="K213" s="8">
        <v>1424</v>
      </c>
    </row>
    <row r="214" spans="1:11" x14ac:dyDescent="0.15">
      <c r="A214" s="4" t="s">
        <v>13</v>
      </c>
      <c r="B214" s="4" t="s">
        <v>436</v>
      </c>
      <c r="C214" s="4" t="s">
        <v>443</v>
      </c>
      <c r="D214" s="4" t="s">
        <v>444</v>
      </c>
      <c r="E214" s="7">
        <v>44880</v>
      </c>
      <c r="F214" s="7">
        <v>45596</v>
      </c>
      <c r="G214" s="9">
        <v>2333582.66</v>
      </c>
      <c r="H214" s="8">
        <v>4266</v>
      </c>
      <c r="I214" s="2">
        <f t="shared" si="6"/>
        <v>1</v>
      </c>
      <c r="J214" s="11">
        <f t="shared" si="7"/>
        <v>2333582.66</v>
      </c>
      <c r="K214" s="8">
        <v>4266</v>
      </c>
    </row>
    <row r="215" spans="1:11" x14ac:dyDescent="0.15">
      <c r="A215" s="4" t="s">
        <v>0</v>
      </c>
      <c r="B215" s="4" t="s">
        <v>436</v>
      </c>
      <c r="C215" s="4" t="s">
        <v>445</v>
      </c>
      <c r="D215" s="4" t="s">
        <v>446</v>
      </c>
      <c r="E215" s="7">
        <v>44951</v>
      </c>
      <c r="F215" s="7">
        <v>45961</v>
      </c>
      <c r="G215" s="9">
        <v>2851944.64</v>
      </c>
      <c r="H215" s="8">
        <v>4428</v>
      </c>
      <c r="I215" s="2">
        <f t="shared" si="6"/>
        <v>0.90989159891598914</v>
      </c>
      <c r="J215" s="11">
        <f t="shared" si="7"/>
        <v>2594960.468509485</v>
      </c>
      <c r="K215" s="8">
        <v>4029</v>
      </c>
    </row>
    <row r="216" spans="1:11" x14ac:dyDescent="0.15">
      <c r="A216" s="4" t="s">
        <v>13</v>
      </c>
      <c r="B216" s="4" t="s">
        <v>436</v>
      </c>
      <c r="C216" s="4" t="s">
        <v>441</v>
      </c>
      <c r="D216" s="4" t="s">
        <v>442</v>
      </c>
      <c r="E216" s="7">
        <v>45069</v>
      </c>
      <c r="F216" s="7">
        <v>45596</v>
      </c>
      <c r="G216" s="9">
        <v>3622843.5</v>
      </c>
      <c r="H216" s="8">
        <v>5343</v>
      </c>
      <c r="I216" s="2">
        <f t="shared" si="6"/>
        <v>1</v>
      </c>
      <c r="J216" s="11">
        <f t="shared" si="7"/>
        <v>3622843.5</v>
      </c>
      <c r="K216" s="8">
        <v>5343</v>
      </c>
    </row>
    <row r="217" spans="1:11" x14ac:dyDescent="0.15">
      <c r="A217" s="4" t="s">
        <v>13</v>
      </c>
      <c r="B217" s="4" t="s">
        <v>436</v>
      </c>
      <c r="C217" s="4" t="s">
        <v>439</v>
      </c>
      <c r="D217" s="4" t="s">
        <v>440</v>
      </c>
      <c r="E217" s="7">
        <v>45090</v>
      </c>
      <c r="F217" s="7">
        <v>45596</v>
      </c>
      <c r="G217" s="9">
        <v>2141013.3199999998</v>
      </c>
      <c r="H217" s="8">
        <v>3378</v>
      </c>
      <c r="I217" s="2">
        <f t="shared" si="6"/>
        <v>1</v>
      </c>
      <c r="J217" s="11">
        <f t="shared" si="7"/>
        <v>2141013.3199999998</v>
      </c>
      <c r="K217" s="8">
        <v>3378</v>
      </c>
    </row>
    <row r="218" spans="1:11" x14ac:dyDescent="0.15">
      <c r="A218" s="4" t="s">
        <v>0</v>
      </c>
      <c r="B218" s="4" t="s">
        <v>436</v>
      </c>
      <c r="C218" s="4" t="s">
        <v>11</v>
      </c>
      <c r="D218" s="4" t="s">
        <v>447</v>
      </c>
      <c r="E218" s="7">
        <v>45091</v>
      </c>
      <c r="F218" s="7">
        <v>45380</v>
      </c>
      <c r="G218" s="9">
        <v>53794</v>
      </c>
      <c r="H218" s="4">
        <v>50</v>
      </c>
      <c r="I218" s="2">
        <f t="shared" si="6"/>
        <v>1</v>
      </c>
      <c r="J218" s="11">
        <f t="shared" si="7"/>
        <v>53794</v>
      </c>
      <c r="K218" s="4">
        <v>50</v>
      </c>
    </row>
    <row r="219" spans="1:11" x14ac:dyDescent="0.15">
      <c r="A219" s="4" t="s">
        <v>6</v>
      </c>
      <c r="B219" s="4" t="s">
        <v>448</v>
      </c>
      <c r="C219" s="4" t="s">
        <v>451</v>
      </c>
      <c r="D219" s="4" t="s">
        <v>452</v>
      </c>
      <c r="E219" s="7">
        <v>44980</v>
      </c>
      <c r="F219" s="7">
        <v>45199</v>
      </c>
      <c r="G219" s="9">
        <v>251497.4</v>
      </c>
      <c r="H219" s="4">
        <v>453</v>
      </c>
      <c r="I219" s="2">
        <f t="shared" si="6"/>
        <v>1</v>
      </c>
      <c r="J219" s="11">
        <f t="shared" si="7"/>
        <v>251497.4</v>
      </c>
      <c r="K219" s="4">
        <v>453</v>
      </c>
    </row>
    <row r="220" spans="1:11" x14ac:dyDescent="0.15">
      <c r="A220" s="4" t="s">
        <v>6</v>
      </c>
      <c r="B220" s="4" t="s">
        <v>448</v>
      </c>
      <c r="C220" s="4" t="s">
        <v>453</v>
      </c>
      <c r="D220" s="4" t="s">
        <v>454</v>
      </c>
      <c r="E220" s="7">
        <v>44980</v>
      </c>
      <c r="F220" s="7">
        <v>45199</v>
      </c>
      <c r="G220" s="9">
        <v>493259.68</v>
      </c>
      <c r="H220" s="4">
        <v>832</v>
      </c>
      <c r="I220" s="2">
        <f t="shared" si="6"/>
        <v>1</v>
      </c>
      <c r="J220" s="11">
        <f t="shared" si="7"/>
        <v>493259.68</v>
      </c>
      <c r="K220" s="4">
        <v>832</v>
      </c>
    </row>
    <row r="221" spans="1:11" x14ac:dyDescent="0.15">
      <c r="A221" s="4" t="s">
        <v>6</v>
      </c>
      <c r="B221" s="4" t="s">
        <v>448</v>
      </c>
      <c r="C221" s="4" t="s">
        <v>455</v>
      </c>
      <c r="D221" s="4" t="s">
        <v>456</v>
      </c>
      <c r="E221" s="7">
        <v>45043</v>
      </c>
      <c r="F221" s="7">
        <v>45306</v>
      </c>
      <c r="G221" s="9">
        <v>199612.82</v>
      </c>
      <c r="H221" s="4">
        <v>366</v>
      </c>
      <c r="I221" s="2">
        <f t="shared" si="6"/>
        <v>1</v>
      </c>
      <c r="J221" s="11">
        <f t="shared" si="7"/>
        <v>199612.82</v>
      </c>
      <c r="K221" s="4">
        <v>366</v>
      </c>
    </row>
    <row r="222" spans="1:11" x14ac:dyDescent="0.15">
      <c r="A222" s="4" t="s">
        <v>6</v>
      </c>
      <c r="B222" s="4" t="s">
        <v>448</v>
      </c>
      <c r="C222" s="4" t="s">
        <v>449</v>
      </c>
      <c r="D222" s="4" t="s">
        <v>450</v>
      </c>
      <c r="E222" s="7">
        <v>45071</v>
      </c>
      <c r="F222" s="7">
        <v>45275</v>
      </c>
      <c r="G222" s="9">
        <v>417731.92</v>
      </c>
      <c r="H222" s="4">
        <v>961</v>
      </c>
      <c r="I222" s="2">
        <f t="shared" si="6"/>
        <v>1</v>
      </c>
      <c r="J222" s="11">
        <f t="shared" si="7"/>
        <v>417731.92</v>
      </c>
      <c r="K222" s="4">
        <v>961</v>
      </c>
    </row>
    <row r="223" spans="1:11" x14ac:dyDescent="0.15">
      <c r="A223" s="4" t="s">
        <v>6</v>
      </c>
      <c r="B223" s="4" t="s">
        <v>448</v>
      </c>
      <c r="C223" s="4" t="s">
        <v>457</v>
      </c>
      <c r="D223" s="4" t="s">
        <v>458</v>
      </c>
      <c r="E223" s="7">
        <v>45092</v>
      </c>
      <c r="F223" s="7">
        <v>45245</v>
      </c>
      <c r="G223" s="9">
        <v>213393.71</v>
      </c>
      <c r="H223" s="4">
        <v>374</v>
      </c>
      <c r="I223" s="2">
        <f t="shared" si="6"/>
        <v>1</v>
      </c>
      <c r="J223" s="11">
        <f t="shared" si="7"/>
        <v>213393.71</v>
      </c>
      <c r="K223" s="4">
        <v>374</v>
      </c>
    </row>
    <row r="224" spans="1:11" x14ac:dyDescent="0.15">
      <c r="A224" s="4" t="s">
        <v>0</v>
      </c>
      <c r="B224" s="4" t="s">
        <v>459</v>
      </c>
      <c r="C224" s="4" t="s">
        <v>460</v>
      </c>
      <c r="D224" s="4" t="s">
        <v>461</v>
      </c>
      <c r="E224" s="7">
        <v>45014</v>
      </c>
      <c r="F224" s="7">
        <v>45596</v>
      </c>
      <c r="G224" s="9">
        <v>271150.01</v>
      </c>
      <c r="H224" s="8">
        <v>1043</v>
      </c>
      <c r="I224" s="2">
        <f t="shared" si="6"/>
        <v>0.67785234899328861</v>
      </c>
      <c r="J224" s="11">
        <f t="shared" si="7"/>
        <v>183799.67120805371</v>
      </c>
      <c r="K224" s="4">
        <v>707</v>
      </c>
    </row>
    <row r="225" spans="1:11" x14ac:dyDescent="0.15">
      <c r="A225" s="4" t="s">
        <v>6</v>
      </c>
      <c r="B225" s="4" t="s">
        <v>462</v>
      </c>
      <c r="C225" s="4" t="s">
        <v>467</v>
      </c>
      <c r="D225" s="4" t="s">
        <v>468</v>
      </c>
      <c r="E225" s="7">
        <v>44882</v>
      </c>
      <c r="F225" s="7">
        <v>45596</v>
      </c>
      <c r="G225" s="9">
        <v>2741012.7</v>
      </c>
      <c r="H225" s="8">
        <v>6271</v>
      </c>
      <c r="I225" s="2">
        <f t="shared" si="6"/>
        <v>1</v>
      </c>
      <c r="J225" s="11">
        <f t="shared" si="7"/>
        <v>2741012.7</v>
      </c>
      <c r="K225" s="8">
        <v>6271</v>
      </c>
    </row>
    <row r="226" spans="1:11" x14ac:dyDescent="0.15">
      <c r="A226" s="4" t="s">
        <v>0</v>
      </c>
      <c r="B226" s="4" t="s">
        <v>462</v>
      </c>
      <c r="C226" s="4" t="s">
        <v>463</v>
      </c>
      <c r="D226" s="4" t="s">
        <v>464</v>
      </c>
      <c r="E226" s="7">
        <v>45063</v>
      </c>
      <c r="F226" s="7">
        <v>45596</v>
      </c>
      <c r="G226" s="9">
        <v>2178582.38</v>
      </c>
      <c r="H226" s="8">
        <v>4139</v>
      </c>
      <c r="I226" s="2">
        <f t="shared" si="6"/>
        <v>9.8816139164049285E-2</v>
      </c>
      <c r="J226" s="11">
        <f t="shared" si="7"/>
        <v>215279.09964242569</v>
      </c>
      <c r="K226" s="4">
        <v>409</v>
      </c>
    </row>
    <row r="227" spans="1:11" x14ac:dyDescent="0.15">
      <c r="A227" s="4" t="s">
        <v>6</v>
      </c>
      <c r="B227" s="4" t="s">
        <v>462</v>
      </c>
      <c r="C227" s="4" t="s">
        <v>465</v>
      </c>
      <c r="D227" s="4" t="s">
        <v>466</v>
      </c>
      <c r="E227" s="7">
        <v>45071</v>
      </c>
      <c r="F227" s="7">
        <v>45275</v>
      </c>
      <c r="G227" s="9">
        <v>746042.13</v>
      </c>
      <c r="H227" s="8">
        <v>1553</v>
      </c>
      <c r="I227" s="2">
        <f t="shared" si="6"/>
        <v>1</v>
      </c>
      <c r="J227" s="11">
        <f t="shared" si="7"/>
        <v>746042.13</v>
      </c>
      <c r="K227" s="8">
        <v>1553</v>
      </c>
    </row>
    <row r="228" spans="1:11" x14ac:dyDescent="0.15">
      <c r="E228" s="7"/>
      <c r="F228" s="7"/>
      <c r="H228" s="8"/>
      <c r="I228" s="2"/>
      <c r="J228" s="11"/>
      <c r="K228" s="8"/>
    </row>
    <row r="229" spans="1:11" x14ac:dyDescent="0.15">
      <c r="E229" s="15" t="s">
        <v>480</v>
      </c>
      <c r="F229" s="15"/>
      <c r="G229" s="12">
        <f>SUM(G8:G227)</f>
        <v>323130789.56999993</v>
      </c>
      <c r="H229" s="13">
        <f>SUM(H8:H227)</f>
        <v>852240</v>
      </c>
      <c r="I229" s="14"/>
      <c r="J229" s="12">
        <f>SUM(J8:J227)</f>
        <v>213144620.40154991</v>
      </c>
      <c r="K229" s="13">
        <f>SUM(K8:K227)</f>
        <v>553607</v>
      </c>
    </row>
    <row r="230" spans="1:11" x14ac:dyDescent="0.15">
      <c r="G230" s="4"/>
    </row>
  </sheetData>
  <mergeCells count="1">
    <mergeCell ref="E229:F229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July2023RemainingVol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2023-08-07T23:12:07Z</dcterms:created>
  <dcterms:modified xsi:type="dcterms:W3CDTF">2023-08-08T17:21:15Z</dcterms:modified>
</cp:coreProperties>
</file>