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520" windowHeight="5580" tabRatio="602" firstSheet="23" activeTab="23"/>
  </bookViews>
  <sheets>
    <sheet name="2002" sheetId="1" r:id="rId1"/>
    <sheet name="2001" sheetId="2" r:id="rId2"/>
    <sheet name="2000" sheetId="3" r:id="rId3"/>
    <sheet name="1999" sheetId="4" r:id="rId4"/>
    <sheet name="1998" sheetId="5" r:id="rId5"/>
    <sheet name="1997" sheetId="6" r:id="rId6"/>
    <sheet name="1996" sheetId="7" r:id="rId7"/>
    <sheet name="1995" sheetId="8" r:id="rId8"/>
    <sheet name="1994" sheetId="9" r:id="rId9"/>
    <sheet name="1993" sheetId="10" r:id="rId10"/>
    <sheet name="1992" sheetId="11" r:id="rId11"/>
    <sheet name="1991" sheetId="12" r:id="rId12"/>
    <sheet name="1990" sheetId="13" r:id="rId13"/>
    <sheet name="1989" sheetId="14" r:id="rId14"/>
    <sheet name="1988" sheetId="15" r:id="rId15"/>
    <sheet name="1987" sheetId="16" r:id="rId16"/>
    <sheet name="1986" sheetId="17" r:id="rId17"/>
    <sheet name="1985" sheetId="18" r:id="rId18"/>
    <sheet name="1984" sheetId="19" r:id="rId19"/>
    <sheet name="1983" sheetId="20" r:id="rId20"/>
    <sheet name="1982" sheetId="21" r:id="rId21"/>
    <sheet name="1981" sheetId="22" r:id="rId22"/>
    <sheet name="1980" sheetId="23" r:id="rId23"/>
    <sheet name="1979" sheetId="24" r:id="rId24"/>
    <sheet name="1978" sheetId="25" r:id="rId25"/>
    <sheet name="1977" sheetId="26" r:id="rId26"/>
    <sheet name="1976" sheetId="27" r:id="rId27"/>
    <sheet name="1975" sheetId="28" r:id="rId28"/>
    <sheet name="1974" sheetId="29" r:id="rId29"/>
    <sheet name="1973" sheetId="30" r:id="rId30"/>
    <sheet name="1972" sheetId="31" r:id="rId31"/>
    <sheet name="1971" sheetId="32" r:id="rId32"/>
    <sheet name="1970" sheetId="33" r:id="rId33"/>
    <sheet name="1969" sheetId="34" r:id="rId34"/>
    <sheet name="1968" sheetId="35" r:id="rId35"/>
    <sheet name="1967" sheetId="36" r:id="rId36"/>
    <sheet name="1966" sheetId="37" r:id="rId37"/>
    <sheet name="1965" sheetId="38" r:id="rId38"/>
  </sheets>
  <definedNames>
    <definedName name="_xlnm.Print_Area" localSheetId="37">'1965'!$A$1:$M$62</definedName>
    <definedName name="_xlnm.Print_Area" localSheetId="36">'1966'!$A$1:$M$61</definedName>
    <definedName name="_xlnm.Print_Area" localSheetId="35">'1967'!$A$1:$M$61</definedName>
    <definedName name="_xlnm.Print_Area" localSheetId="34">'1968'!$A$1:$M$61</definedName>
    <definedName name="_xlnm.Print_Area" localSheetId="33">'1969'!$A$1:$M$61</definedName>
    <definedName name="_xlnm.Print_Area" localSheetId="32">'1970'!$A$1:$M$61</definedName>
    <definedName name="_xlnm.Print_Area" localSheetId="31">'1971'!$A$1:$M$61</definedName>
    <definedName name="_xlnm.Print_Area" localSheetId="30">'1972'!$A$1:$M$61</definedName>
    <definedName name="_xlnm.Print_Area" localSheetId="29">'1973'!$A$1:$M$61</definedName>
    <definedName name="_xlnm.Print_Area" localSheetId="28">'1974'!$A$1:$M$61</definedName>
    <definedName name="_xlnm.Print_Area" localSheetId="27">'1975'!$A$1:$M$61</definedName>
    <definedName name="_xlnm.Print_Area" localSheetId="26">'1976'!$A$1:$M$61</definedName>
    <definedName name="_xlnm.Print_Area" localSheetId="25">'1977'!$A$1:$M$61</definedName>
    <definedName name="_xlnm.Print_Area" localSheetId="24">'1978'!$A$1:$M$61</definedName>
    <definedName name="_xlnm.Print_Area" localSheetId="23">'1979'!$A$1:$M$61</definedName>
    <definedName name="_xlnm.Print_Area" localSheetId="22">'1980'!$A$1:$M$61</definedName>
    <definedName name="_xlnm.Print_Area" localSheetId="21">'1981'!$A$1:$M$61</definedName>
    <definedName name="_xlnm.Print_Area" localSheetId="20">'1982'!$A$1:$M$61</definedName>
    <definedName name="_xlnm.Print_Area" localSheetId="19">'1983'!$A$1:$M$61</definedName>
    <definedName name="_xlnm.Print_Area" localSheetId="18">'1984'!$A$1:$M$61</definedName>
    <definedName name="_xlnm.Print_Area" localSheetId="17">'1985'!$A$1:$M$61</definedName>
    <definedName name="_xlnm.Print_Area" localSheetId="16">'1986'!$A$1:$M$61</definedName>
    <definedName name="_xlnm.Print_Area" localSheetId="15">'1987'!$A$1:$M$61</definedName>
    <definedName name="_xlnm.Print_Area" localSheetId="14">'1988'!$A$1:$M$61</definedName>
    <definedName name="_xlnm.Print_Area" localSheetId="13">'1989'!$A$1:$M$61</definedName>
    <definedName name="_xlnm.Print_Area" localSheetId="12">'1990'!$A$1:$M$60</definedName>
    <definedName name="_xlnm.Print_Area" localSheetId="11">'1991'!$A$1:$M$61</definedName>
    <definedName name="_xlnm.Print_Area" localSheetId="10">'1992'!$A$1:$M$61</definedName>
    <definedName name="_xlnm.Print_Area" localSheetId="9">'1993'!$A$1:$M$61</definedName>
    <definedName name="_xlnm.Print_Area" localSheetId="8">'1994'!$A$1:$M$61</definedName>
    <definedName name="_xlnm.Print_Area" localSheetId="7">'1995'!$A$1:$M$61</definedName>
    <definedName name="_xlnm.Print_Area" localSheetId="6">'1996'!$A$1:$M$61</definedName>
    <definedName name="_xlnm.Print_Area" localSheetId="5">'1997'!$A$1:$M$61</definedName>
    <definedName name="_xlnm.Print_Area" localSheetId="4">'1998'!$A$1:$M$61</definedName>
    <definedName name="_xlnm.Print_Area" localSheetId="3">'1999'!$A$1:$M$61</definedName>
    <definedName name="_xlnm.Print_Area" localSheetId="2">'2000'!$A$1:$M$61</definedName>
    <definedName name="_xlnm.Print_Area" localSheetId="1">'2001'!$A$1:$M$61</definedName>
  </definedNames>
  <calcPr fullCalcOnLoad="1"/>
</workbook>
</file>

<file path=xl/sharedStrings.xml><?xml version="1.0" encoding="utf-8"?>
<sst xmlns="http://schemas.openxmlformats.org/spreadsheetml/2006/main" count="2904" uniqueCount="109">
  <si>
    <t>DEPARTMENT OF NATURAL RESOURCES</t>
  </si>
  <si>
    <t>Timber Harvest Summary —   All Ownerships</t>
  </si>
  <si>
    <t>1999</t>
  </si>
  <si>
    <t>( Thousand board feet, Scribner rule )</t>
  </si>
  <si>
    <t/>
  </si>
  <si>
    <t>REGIONS</t>
  </si>
  <si>
    <t>OWNER</t>
  </si>
  <si>
    <t>CLASSES</t>
  </si>
  <si>
    <t>TOTAL</t>
  </si>
  <si>
    <t>AND</t>
  </si>
  <si>
    <t>Native</t>
  </si>
  <si>
    <t>Forest</t>
  </si>
  <si>
    <t>Private</t>
  </si>
  <si>
    <t>Total</t>
  </si>
  <si>
    <t>Other</t>
  </si>
  <si>
    <t>National</t>
  </si>
  <si>
    <t>ALL</t>
  </si>
  <si>
    <t>COUNTIES</t>
  </si>
  <si>
    <t>American</t>
  </si>
  <si>
    <t>Industry</t>
  </si>
  <si>
    <t>Large</t>
  </si>
  <si>
    <t>Small</t>
  </si>
  <si>
    <t>State</t>
  </si>
  <si>
    <t>Non-federal</t>
  </si>
  <si>
    <t>Federal</t>
  </si>
  <si>
    <t>Public</t>
  </si>
  <si>
    <t>OWNERSHIPS</t>
  </si>
  <si>
    <t>EASTERN  WASHINGTON</t>
  </si>
  <si>
    <t>ASOTIN</t>
  </si>
  <si>
    <t>BENTON</t>
  </si>
  <si>
    <t>CHELAN</t>
  </si>
  <si>
    <t>COLUMBIA</t>
  </si>
  <si>
    <t>DOUGLAS</t>
  </si>
  <si>
    <t>FERRY</t>
  </si>
  <si>
    <t>GARFIELD</t>
  </si>
  <si>
    <t>KITTITAS</t>
  </si>
  <si>
    <t>KLICKITAT</t>
  </si>
  <si>
    <t>LINCOLN</t>
  </si>
  <si>
    <t>OKANOGAN</t>
  </si>
  <si>
    <t>PEND ORIELLE</t>
  </si>
  <si>
    <t>SPOKANE</t>
  </si>
  <si>
    <t>STEVENS</t>
  </si>
  <si>
    <t>WALLA WALLA</t>
  </si>
  <si>
    <t>WHITMAN</t>
  </si>
  <si>
    <t>YAKIMA</t>
  </si>
  <si>
    <t>EASTSIDE TOTALS</t>
  </si>
  <si>
    <t>WESTERN  WASHINGTON</t>
  </si>
  <si>
    <t>CLALLAM</t>
  </si>
  <si>
    <t>CLARK</t>
  </si>
  <si>
    <t>COWLITZ</t>
  </si>
  <si>
    <t>GRAYS HARBOR</t>
  </si>
  <si>
    <t>ISLAND</t>
  </si>
  <si>
    <t>JEFFERSON</t>
  </si>
  <si>
    <t>KING</t>
  </si>
  <si>
    <t>KITSAP</t>
  </si>
  <si>
    <t>LEWIS</t>
  </si>
  <si>
    <t>MASON</t>
  </si>
  <si>
    <t>PACIFIC</t>
  </si>
  <si>
    <t>PIERCE</t>
  </si>
  <si>
    <t>SAN JUAN</t>
  </si>
  <si>
    <t>SKAGIT</t>
  </si>
  <si>
    <t>SKAMANIA</t>
  </si>
  <si>
    <t>SNOHOMISH</t>
  </si>
  <si>
    <t>THURSTON</t>
  </si>
  <si>
    <t>WAHKIAKUM</t>
  </si>
  <si>
    <t>WHATCOM</t>
  </si>
  <si>
    <t>WESTSIDE TOTALS</t>
  </si>
  <si>
    <t>STATEWIDE TOTALS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</si>
  <si>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</si>
  <si>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</si>
  <si>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</si>
  <si>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</si>
  <si>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</si>
  <si>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</si>
  <si>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</si>
  <si>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</si>
  <si>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</si>
  <si>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</si>
  <si>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</si>
  <si>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</si>
  <si>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</si>
  <si>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</si>
  <si>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</si>
  <si>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</si>
  <si>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</si>
  <si>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</si>
  <si>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</si>
  <si>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</si>
  <si>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*</t>
  </si>
  <si>
    <t>available</t>
  </si>
  <si>
    <t>by county</t>
  </si>
  <si>
    <t>"</t>
  </si>
  <si>
    <t>*   NATIONAL FOREST TIMBER HARVEST NOT AVAILABLE BY COUNTY; EASTSIDE TOTAL FOLLOWS:</t>
  </si>
  <si>
    <t>*   NATIONAL FOREST TIMBER HARVEST NOT AVAILABLE BY COUNTY; WESTSIDE TOTAL FOLLOWS: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</si>
  <si>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</si>
  <si>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</si>
  <si>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</si>
  <si>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</si>
  <si>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</si>
  <si>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</si>
  <si>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</si>
  <si>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</si>
  <si>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</si>
  <si>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</si>
  <si>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</si>
  <si>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</si>
  <si>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</si>
  <si>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</si>
  <si>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data not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</si>
</sst>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8"/>
      <name val="Tahoma"/>
      <family val="2"/>
    </font>
    <font>
      <sz val="12"/>
      <color indexed="1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3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" fillId="0" borderId="0" applyNumberForma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3" fontId="6" fillId="3" borderId="8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3" fontId="6" fillId="3" borderId="6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0" fontId="6" fillId="4" borderId="12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3" fontId="6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3" fontId="5" fillId="4" borderId="3" xfId="0" applyNumberFormat="1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3" fontId="6" fillId="4" borderId="8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horizontal="left"/>
    </xf>
    <xf numFmtId="3" fontId="6" fillId="5" borderId="8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5" fillId="4" borderId="3" xfId="0" applyFon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/>
    </xf>
    <xf numFmtId="0" fontId="5" fillId="2" borderId="2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 horizontal="centerContinuous"/>
    </xf>
    <xf numFmtId="0" fontId="5" fillId="2" borderId="4" xfId="0" applyNumberFormat="1" applyFont="1" applyFill="1" applyBorder="1" applyAlignment="1">
      <alignment horizontal="centerContinuous"/>
    </xf>
    <xf numFmtId="0" fontId="6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Continuous"/>
    </xf>
    <xf numFmtId="0" fontId="5" fillId="2" borderId="7" xfId="0" applyNumberFormat="1" applyFont="1" applyFill="1" applyBorder="1" applyAlignment="1">
      <alignment horizontal="centerContinuous"/>
    </xf>
    <xf numFmtId="0" fontId="6" fillId="2" borderId="8" xfId="0" applyNumberFormat="1" applyFont="1" applyFill="1" applyBorder="1" applyAlignment="1">
      <alignment horizontal="centerContinuous"/>
    </xf>
    <xf numFmtId="0" fontId="6" fillId="2" borderId="8" xfId="0" applyNumberFormat="1" applyFont="1" applyFill="1" applyBorder="1" applyAlignment="1">
      <alignment/>
    </xf>
    <xf numFmtId="0" fontId="6" fillId="2" borderId="9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" fillId="3" borderId="10" xfId="0" applyNumberFormat="1" applyFont="1" applyFill="1" applyBorder="1" applyAlignment="1">
      <alignment/>
    </xf>
    <xf numFmtId="0" fontId="6" fillId="3" borderId="11" xfId="0" applyNumberFormat="1" applyFont="1" applyFill="1" applyBorder="1" applyAlignment="1">
      <alignment horizontal="left"/>
    </xf>
    <xf numFmtId="0" fontId="6" fillId="4" borderId="12" xfId="0" applyNumberFormat="1" applyFont="1" applyFill="1" applyBorder="1" applyAlignment="1">
      <alignment/>
    </xf>
    <xf numFmtId="0" fontId="6" fillId="4" borderId="3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0" fontId="6" fillId="4" borderId="10" xfId="0" applyNumberFormat="1" applyFont="1" applyFill="1" applyBorder="1" applyAlignment="1">
      <alignment horizontal="left"/>
    </xf>
    <xf numFmtId="0" fontId="6" fillId="5" borderId="10" xfId="0" applyNumberFormat="1" applyFont="1" applyFill="1" applyBorder="1" applyAlignment="1">
      <alignment horizontal="left"/>
    </xf>
    <xf numFmtId="3" fontId="0" fillId="0" borderId="0" xfId="0" applyNumberFormat="1" applyAlignment="1">
      <alignment vertical="top"/>
    </xf>
    <xf numFmtId="0" fontId="6" fillId="2" borderId="6" xfId="0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0" fontId="6" fillId="4" borderId="1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3" fontId="6" fillId="4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"/>
    </xf>
    <xf numFmtId="3" fontId="6" fillId="3" borderId="0" xfId="17" applyFont="1" applyFill="1" applyBorder="1" applyAlignment="1">
      <alignment horizontal="center"/>
    </xf>
    <xf numFmtId="3" fontId="5" fillId="3" borderId="0" xfId="17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3" fontId="6" fillId="5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6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3" fontId="5" fillId="3" borderId="0" xfId="17" applyFont="1" applyFill="1" applyBorder="1" applyAlignment="1">
      <alignment/>
    </xf>
    <xf numFmtId="3" fontId="6" fillId="5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0" xfId="0" applyFill="1" applyAlignment="1">
      <alignment vertical="top"/>
    </xf>
    <xf numFmtId="0" fontId="0" fillId="6" borderId="10" xfId="0" applyFill="1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4" fillId="6" borderId="0" xfId="0" applyFont="1" applyFill="1" applyBorder="1" applyAlignment="1">
      <alignment horizontal="centerContinuous"/>
    </xf>
    <xf numFmtId="0" fontId="4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 horizontal="centerContinuous"/>
    </xf>
    <xf numFmtId="0" fontId="0" fillId="6" borderId="10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3" fontId="0" fillId="6" borderId="0" xfId="0" applyNumberForma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3" fontId="7" fillId="6" borderId="8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left"/>
    </xf>
    <xf numFmtId="3" fontId="7" fillId="6" borderId="0" xfId="0" applyNumberFormat="1" applyFont="1" applyFill="1" applyBorder="1" applyAlignment="1">
      <alignment horizontal="right"/>
    </xf>
    <xf numFmtId="3" fontId="7" fillId="6" borderId="8" xfId="0" applyNumberFormat="1" applyFont="1" applyFill="1" applyBorder="1" applyAlignment="1">
      <alignment horizontal="right"/>
    </xf>
    <xf numFmtId="3" fontId="0" fillId="6" borderId="6" xfId="0" applyNumberForma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3" fontId="7" fillId="6" borderId="7" xfId="0" applyNumberFormat="1" applyFont="1" applyFill="1" applyBorder="1" applyAlignment="1">
      <alignment horizontal="center"/>
    </xf>
    <xf numFmtId="3" fontId="0" fillId="6" borderId="0" xfId="0" applyNumberFormat="1" applyFill="1" applyBorder="1" applyAlignment="1">
      <alignment horizontal="right"/>
    </xf>
    <xf numFmtId="0" fontId="0" fillId="6" borderId="14" xfId="0" applyFill="1" applyBorder="1" applyAlignment="1">
      <alignment horizontal="left"/>
    </xf>
    <xf numFmtId="3" fontId="0" fillId="6" borderId="15" xfId="0" applyNumberFormat="1" applyFill="1" applyBorder="1" applyAlignment="1">
      <alignment horizontal="right"/>
    </xf>
    <xf numFmtId="3" fontId="7" fillId="6" borderId="15" xfId="0" applyNumberFormat="1" applyFont="1" applyFill="1" applyBorder="1" applyAlignment="1">
      <alignment horizontal="right"/>
    </xf>
    <xf numFmtId="3" fontId="7" fillId="6" borderId="16" xfId="0" applyNumberFormat="1" applyFont="1" applyFill="1" applyBorder="1" applyAlignment="1">
      <alignment horizontal="right"/>
    </xf>
    <xf numFmtId="0" fontId="0" fillId="6" borderId="11" xfId="0" applyFill="1" applyBorder="1" applyAlignment="1">
      <alignment horizontal="left"/>
    </xf>
    <xf numFmtId="3" fontId="0" fillId="6" borderId="6" xfId="0" applyNumberFormat="1" applyFill="1" applyBorder="1" applyAlignment="1">
      <alignment horizontal="right"/>
    </xf>
    <xf numFmtId="3" fontId="7" fillId="6" borderId="6" xfId="0" applyNumberFormat="1" applyFont="1" applyFill="1" applyBorder="1" applyAlignment="1">
      <alignment horizontal="right"/>
    </xf>
    <xf numFmtId="3" fontId="7" fillId="6" borderId="7" xfId="0" applyNumberFormat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3" fontId="0" fillId="6" borderId="0" xfId="0" applyNumberFormat="1" applyFill="1" applyAlignment="1">
      <alignment horizontal="center"/>
    </xf>
    <xf numFmtId="3" fontId="7" fillId="6" borderId="0" xfId="0" applyNumberFormat="1" applyFon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7" fillId="6" borderId="15" xfId="0" applyNumberFormat="1" applyFont="1" applyFill="1" applyBorder="1" applyAlignment="1">
      <alignment/>
    </xf>
    <xf numFmtId="0" fontId="0" fillId="6" borderId="1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8" xfId="0" applyNumberFormat="1" applyFill="1" applyBorder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vertical="top"/>
    </xf>
    <xf numFmtId="0" fontId="0" fillId="6" borderId="10" xfId="0" applyNumberFormat="1" applyFill="1" applyBorder="1" applyAlignment="1">
      <alignment horizontal="centerContinuous"/>
    </xf>
    <xf numFmtId="0" fontId="0" fillId="6" borderId="0" xfId="0" applyNumberFormat="1" applyFill="1" applyBorder="1" applyAlignment="1">
      <alignment horizontal="centerContinuous"/>
    </xf>
    <xf numFmtId="0" fontId="4" fillId="6" borderId="0" xfId="0" applyNumberFormat="1" applyFont="1" applyFill="1" applyBorder="1" applyAlignment="1">
      <alignment horizontal="centerContinuous"/>
    </xf>
    <xf numFmtId="0" fontId="0" fillId="6" borderId="8" xfId="0" applyNumberFormat="1" applyFill="1" applyBorder="1" applyAlignment="1">
      <alignment horizontal="centerContinuous"/>
    </xf>
    <xf numFmtId="3" fontId="0" fillId="6" borderId="0" xfId="0" applyNumberFormat="1" applyFill="1" applyAlignment="1">
      <alignment horizontal="right"/>
    </xf>
    <xf numFmtId="0" fontId="7" fillId="6" borderId="10" xfId="0" applyNumberFormat="1" applyFont="1" applyFill="1" applyBorder="1" applyAlignment="1">
      <alignment horizontal="left"/>
    </xf>
    <xf numFmtId="0" fontId="0" fillId="6" borderId="10" xfId="0" applyNumberFormat="1" applyFill="1" applyBorder="1" applyAlignment="1">
      <alignment horizontal="left"/>
    </xf>
    <xf numFmtId="0" fontId="0" fillId="6" borderId="14" xfId="0" applyNumberFormat="1" applyFill="1" applyBorder="1" applyAlignment="1">
      <alignment horizontal="left"/>
    </xf>
    <xf numFmtId="3" fontId="0" fillId="6" borderId="0" xfId="0" applyNumberFormat="1" applyFill="1" applyAlignment="1">
      <alignment horizontal="center" vertical="top"/>
    </xf>
    <xf numFmtId="3" fontId="0" fillId="6" borderId="10" xfId="0" applyNumberFormat="1" applyFill="1" applyBorder="1" applyAlignment="1">
      <alignment horizontal="center"/>
    </xf>
    <xf numFmtId="0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 vertical="top"/>
    </xf>
    <xf numFmtId="3" fontId="0" fillId="7" borderId="17" xfId="27" applyNumberFormat="1" applyFont="1" applyFill="1" applyBorder="1">
      <alignment horizontal="right"/>
      <protection/>
    </xf>
    <xf numFmtId="3" fontId="7" fillId="7" borderId="17" xfId="27" applyNumberFormat="1" applyFont="1" applyFill="1" applyBorder="1">
      <alignment horizontal="right"/>
      <protection/>
    </xf>
    <xf numFmtId="3" fontId="0" fillId="0" borderId="17" xfId="0" applyNumberFormat="1" applyBorder="1" applyAlignment="1">
      <alignment horizontal="center"/>
    </xf>
    <xf numFmtId="3" fontId="0" fillId="6" borderId="17" xfId="0" applyNumberFormat="1" applyFill="1" applyBorder="1" applyAlignment="1">
      <alignment horizontal="center"/>
    </xf>
    <xf numFmtId="3" fontId="7" fillId="6" borderId="17" xfId="0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2" xfId="0" applyNumberForma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3" fontId="0" fillId="6" borderId="10" xfId="0" applyNumberForma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0" xfId="0" applyNumberFormat="1" applyFill="1" applyBorder="1" applyAlignment="1">
      <alignment/>
    </xf>
    <xf numFmtId="0" fontId="0" fillId="6" borderId="0" xfId="0" applyNumberFormat="1" applyFill="1" applyBorder="1" applyAlignment="1">
      <alignment/>
    </xf>
    <xf numFmtId="0" fontId="0" fillId="6" borderId="13" xfId="0" applyNumberFormat="1" applyFill="1" applyBorder="1" applyAlignment="1">
      <alignment horizontal="center"/>
    </xf>
    <xf numFmtId="0" fontId="0" fillId="6" borderId="8" xfId="0" applyFill="1" applyBorder="1" applyAlignment="1">
      <alignment/>
    </xf>
    <xf numFmtId="3" fontId="0" fillId="6" borderId="10" xfId="0" applyNumberFormat="1" applyFill="1" applyBorder="1" applyAlignment="1">
      <alignment horizontal="left"/>
    </xf>
    <xf numFmtId="3" fontId="0" fillId="6" borderId="18" xfId="0" applyNumberFormat="1" applyFill="1" applyBorder="1" applyAlignment="1">
      <alignment horizontal="right"/>
    </xf>
    <xf numFmtId="3" fontId="7" fillId="6" borderId="18" xfId="0" applyNumberFormat="1" applyFont="1" applyFill="1" applyBorder="1" applyAlignment="1">
      <alignment horizontal="right"/>
    </xf>
    <xf numFmtId="3" fontId="7" fillId="6" borderId="13" xfId="0" applyNumberFormat="1" applyFont="1" applyFill="1" applyBorder="1" applyAlignment="1">
      <alignment horizontal="right"/>
    </xf>
    <xf numFmtId="3" fontId="0" fillId="6" borderId="8" xfId="0" applyNumberFormat="1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3" fontId="0" fillId="6" borderId="11" xfId="0" applyNumberFormat="1" applyFill="1" applyBorder="1" applyAlignment="1">
      <alignment/>
    </xf>
    <xf numFmtId="3" fontId="0" fillId="6" borderId="11" xfId="0" applyNumberFormat="1" applyFill="1" applyBorder="1" applyAlignment="1">
      <alignment horizontal="left"/>
    </xf>
    <xf numFmtId="3" fontId="0" fillId="6" borderId="11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3" fontId="7" fillId="0" borderId="17" xfId="0" applyNumberFormat="1" applyFont="1" applyBorder="1" applyAlignment="1">
      <alignment/>
    </xf>
    <xf numFmtId="3" fontId="0" fillId="6" borderId="17" xfId="0" applyNumberFormat="1" applyFill="1" applyBorder="1" applyAlignment="1">
      <alignment/>
    </xf>
    <xf numFmtId="3" fontId="0" fillId="6" borderId="17" xfId="0" applyNumberFormat="1" applyFill="1" applyBorder="1" applyAlignment="1">
      <alignment horizontal="right"/>
    </xf>
    <xf numFmtId="3" fontId="7" fillId="6" borderId="17" xfId="0" applyNumberFormat="1" applyFont="1" applyFill="1" applyBorder="1" applyAlignment="1">
      <alignment horizontal="right"/>
    </xf>
    <xf numFmtId="3" fontId="0" fillId="0" borderId="17" xfId="17" applyBorder="1" applyAlignment="1">
      <alignment horizontal="right"/>
    </xf>
    <xf numFmtId="3" fontId="0" fillId="0" borderId="17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0" fontId="0" fillId="7" borderId="19" xfId="27" applyFont="1" applyFill="1" applyBorder="1">
      <alignment horizontal="left"/>
      <protection/>
    </xf>
    <xf numFmtId="3" fontId="7" fillId="7" borderId="20" xfId="27" applyNumberFormat="1" applyFont="1" applyFill="1" applyBorder="1">
      <alignment horizontal="right"/>
      <protection/>
    </xf>
    <xf numFmtId="0" fontId="0" fillId="6" borderId="19" xfId="0" applyFill="1" applyBorder="1" applyAlignment="1">
      <alignment horizontal="left"/>
    </xf>
    <xf numFmtId="3" fontId="7" fillId="6" borderId="2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3" fontId="7" fillId="0" borderId="20" xfId="0" applyNumberFormat="1" applyFont="1" applyBorder="1" applyAlignment="1">
      <alignment horizontal="right"/>
    </xf>
    <xf numFmtId="3" fontId="0" fillId="6" borderId="20" xfId="0" applyNumberFormat="1" applyFill="1" applyBorder="1" applyAlignment="1">
      <alignment/>
    </xf>
    <xf numFmtId="3" fontId="7" fillId="0" borderId="19" xfId="0" applyNumberFormat="1" applyFont="1" applyBorder="1" applyAlignment="1">
      <alignment horizontal="left"/>
    </xf>
    <xf numFmtId="3" fontId="0" fillId="6" borderId="19" xfId="0" applyNumberFormat="1" applyFill="1" applyBorder="1" applyAlignment="1">
      <alignment horizontal="left"/>
    </xf>
    <xf numFmtId="3" fontId="7" fillId="6" borderId="20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vertical="top"/>
    </xf>
    <xf numFmtId="3" fontId="0" fillId="6" borderId="17" xfId="0" applyNumberFormat="1" applyFont="1" applyFill="1" applyBorder="1" applyAlignment="1">
      <alignment vertical="top"/>
    </xf>
    <xf numFmtId="3" fontId="7" fillId="6" borderId="17" xfId="0" applyNumberFormat="1" applyFont="1" applyFill="1" applyBorder="1" applyAlignment="1">
      <alignment vertical="top"/>
    </xf>
    <xf numFmtId="0" fontId="7" fillId="6" borderId="17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left"/>
    </xf>
    <xf numFmtId="3" fontId="7" fillId="6" borderId="20" xfId="0" applyNumberFormat="1" applyFont="1" applyFill="1" applyBorder="1" applyAlignment="1">
      <alignment vertical="top"/>
    </xf>
    <xf numFmtId="3" fontId="7" fillId="6" borderId="17" xfId="0" applyNumberFormat="1" applyFont="1" applyFill="1" applyBorder="1" applyAlignment="1">
      <alignment/>
    </xf>
    <xf numFmtId="0" fontId="0" fillId="6" borderId="17" xfId="0" applyNumberFormat="1" applyFill="1" applyBorder="1" applyAlignment="1">
      <alignment horizontal="right"/>
    </xf>
    <xf numFmtId="3" fontId="7" fillId="6" borderId="19" xfId="0" applyNumberFormat="1" applyFont="1" applyFill="1" applyBorder="1" applyAlignment="1">
      <alignment horizontal="left"/>
    </xf>
    <xf numFmtId="3" fontId="0" fillId="6" borderId="19" xfId="0" applyNumberForma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0" fontId="8" fillId="6" borderId="19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AnnOwSum980102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47">
      <selection activeCell="A63" sqref="A63:IV79"/>
    </sheetView>
  </sheetViews>
  <sheetFormatPr defaultColWidth="9.140625" defaultRowHeight="12.75"/>
  <cols>
    <col min="1" max="1" width="24.57421875" style="0" bestFit="1" customWidth="1"/>
  </cols>
  <sheetData>
    <row r="1" spans="1:12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</row>
    <row r="2" spans="1:12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</row>
    <row r="3" spans="1:12" ht="15">
      <c r="A3" s="95"/>
      <c r="B3" s="96"/>
      <c r="C3" s="210">
        <v>2002</v>
      </c>
      <c r="D3" s="210"/>
      <c r="E3" s="210"/>
      <c r="F3" s="210"/>
      <c r="G3" s="210"/>
      <c r="H3" s="210"/>
      <c r="I3" s="96"/>
      <c r="J3" s="96"/>
      <c r="K3" s="96"/>
      <c r="L3" s="97"/>
    </row>
    <row r="4" spans="1:12" ht="15">
      <c r="A4" s="99"/>
      <c r="B4" s="100"/>
      <c r="C4" s="100"/>
      <c r="D4" s="101"/>
      <c r="E4" s="101"/>
      <c r="F4" s="101"/>
      <c r="G4" s="102"/>
      <c r="H4" s="102"/>
      <c r="I4" s="103"/>
      <c r="J4" s="103"/>
      <c r="K4" s="100"/>
      <c r="L4" s="104"/>
    </row>
    <row r="5" spans="1:12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</row>
    <row r="6" spans="1:12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</row>
    <row r="7" spans="1:12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</row>
    <row r="8" spans="1:12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</row>
    <row r="9" spans="1:12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</row>
    <row r="10" spans="1:12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</row>
    <row r="11" spans="1:12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</row>
    <row r="12" spans="1:12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</row>
    <row r="13" spans="1:12" ht="12.75">
      <c r="A13" s="188" t="s">
        <v>28</v>
      </c>
      <c r="B13" s="149">
        <v>0</v>
      </c>
      <c r="C13" s="149">
        <v>574</v>
      </c>
      <c r="D13" s="149">
        <v>0</v>
      </c>
      <c r="E13" s="149">
        <v>347</v>
      </c>
      <c r="F13" s="150">
        <f aca="true" t="shared" si="0" ref="F13:F29">SUM(B13:E13)</f>
        <v>921</v>
      </c>
      <c r="G13" s="149">
        <v>0</v>
      </c>
      <c r="H13" s="149">
        <v>0</v>
      </c>
      <c r="I13" s="149">
        <v>0</v>
      </c>
      <c r="J13" s="149">
        <v>0</v>
      </c>
      <c r="K13" s="150">
        <f aca="true" t="shared" si="1" ref="K13:K29">SUM(G13:J13)</f>
        <v>0</v>
      </c>
      <c r="L13" s="189">
        <f aca="true" t="shared" si="2" ref="L13:L29">SUM(F13+K13)</f>
        <v>921</v>
      </c>
    </row>
    <row r="14" spans="1:12" ht="12.75">
      <c r="A14" s="188" t="s">
        <v>29</v>
      </c>
      <c r="B14" s="149">
        <v>0</v>
      </c>
      <c r="C14" s="149">
        <v>0</v>
      </c>
      <c r="D14" s="149">
        <v>0</v>
      </c>
      <c r="E14" s="149">
        <v>0</v>
      </c>
      <c r="F14" s="150">
        <v>0</v>
      </c>
      <c r="G14" s="149">
        <v>0</v>
      </c>
      <c r="H14" s="149">
        <v>0</v>
      </c>
      <c r="I14" s="149">
        <v>0</v>
      </c>
      <c r="J14" s="149">
        <v>0</v>
      </c>
      <c r="K14" s="150">
        <f t="shared" si="1"/>
        <v>0</v>
      </c>
      <c r="L14" s="189">
        <f t="shared" si="2"/>
        <v>0</v>
      </c>
    </row>
    <row r="15" spans="1:12" ht="12.75">
      <c r="A15" s="188" t="s">
        <v>30</v>
      </c>
      <c r="B15" s="149">
        <v>0</v>
      </c>
      <c r="C15" s="149">
        <v>0</v>
      </c>
      <c r="D15" s="149">
        <v>5769</v>
      </c>
      <c r="E15" s="149">
        <v>1267</v>
      </c>
      <c r="F15" s="150">
        <f t="shared" si="0"/>
        <v>7036</v>
      </c>
      <c r="G15" s="149">
        <v>1029</v>
      </c>
      <c r="H15" s="149">
        <v>0</v>
      </c>
      <c r="I15" s="149">
        <v>10159</v>
      </c>
      <c r="J15" s="149">
        <v>0</v>
      </c>
      <c r="K15" s="150">
        <f t="shared" si="1"/>
        <v>11188</v>
      </c>
      <c r="L15" s="189">
        <f t="shared" si="2"/>
        <v>18224</v>
      </c>
    </row>
    <row r="16" spans="1:12" ht="12.75">
      <c r="A16" s="188" t="s">
        <v>31</v>
      </c>
      <c r="B16" s="149">
        <v>0</v>
      </c>
      <c r="C16" s="149">
        <v>1329</v>
      </c>
      <c r="D16" s="149">
        <v>0</v>
      </c>
      <c r="E16" s="149">
        <v>459</v>
      </c>
      <c r="F16" s="150">
        <f t="shared" si="0"/>
        <v>1788</v>
      </c>
      <c r="G16" s="149">
        <v>0</v>
      </c>
      <c r="H16" s="149">
        <v>0</v>
      </c>
      <c r="I16" s="149">
        <v>76</v>
      </c>
      <c r="J16" s="149">
        <v>0</v>
      </c>
      <c r="K16" s="150">
        <v>76</v>
      </c>
      <c r="L16" s="189">
        <f t="shared" si="2"/>
        <v>1864</v>
      </c>
    </row>
    <row r="17" spans="1:12" ht="12.75">
      <c r="A17" s="188" t="s">
        <v>32</v>
      </c>
      <c r="B17" s="149">
        <v>0</v>
      </c>
      <c r="C17" s="149">
        <v>0</v>
      </c>
      <c r="D17" s="149">
        <v>0</v>
      </c>
      <c r="E17" s="149">
        <v>327</v>
      </c>
      <c r="F17" s="150">
        <f t="shared" si="0"/>
        <v>327</v>
      </c>
      <c r="G17" s="149">
        <v>0</v>
      </c>
      <c r="H17" s="149">
        <v>0</v>
      </c>
      <c r="I17" s="149">
        <v>0</v>
      </c>
      <c r="J17" s="149">
        <v>0</v>
      </c>
      <c r="K17" s="150">
        <f t="shared" si="1"/>
        <v>0</v>
      </c>
      <c r="L17" s="189">
        <f t="shared" si="2"/>
        <v>327</v>
      </c>
    </row>
    <row r="18" spans="1:12" ht="12.75">
      <c r="A18" s="188" t="s">
        <v>33</v>
      </c>
      <c r="B18" s="149">
        <v>66455</v>
      </c>
      <c r="C18" s="149">
        <v>5876</v>
      </c>
      <c r="D18" s="149">
        <v>1169</v>
      </c>
      <c r="E18" s="149">
        <v>4598</v>
      </c>
      <c r="F18" s="150">
        <f t="shared" si="0"/>
        <v>78098</v>
      </c>
      <c r="G18" s="149">
        <v>1944</v>
      </c>
      <c r="H18" s="149">
        <v>0</v>
      </c>
      <c r="I18" s="149">
        <v>2997</v>
      </c>
      <c r="J18" s="149">
        <v>0</v>
      </c>
      <c r="K18" s="150">
        <f t="shared" si="1"/>
        <v>4941</v>
      </c>
      <c r="L18" s="189">
        <f t="shared" si="2"/>
        <v>83039</v>
      </c>
    </row>
    <row r="19" spans="1:12" ht="12.75">
      <c r="A19" s="188" t="s">
        <v>34</v>
      </c>
      <c r="B19" s="149">
        <v>0</v>
      </c>
      <c r="C19" s="149">
        <v>0</v>
      </c>
      <c r="D19" s="149">
        <v>0</v>
      </c>
      <c r="E19" s="149">
        <v>453</v>
      </c>
      <c r="F19" s="150">
        <f t="shared" si="0"/>
        <v>453</v>
      </c>
      <c r="G19" s="149">
        <v>0</v>
      </c>
      <c r="H19" s="149">
        <v>0</v>
      </c>
      <c r="I19" s="149">
        <v>1327</v>
      </c>
      <c r="J19" s="149">
        <v>0</v>
      </c>
      <c r="K19" s="150">
        <f t="shared" si="1"/>
        <v>1327</v>
      </c>
      <c r="L19" s="189">
        <f t="shared" si="2"/>
        <v>1780</v>
      </c>
    </row>
    <row r="20" spans="1:12" ht="12.75">
      <c r="A20" s="188" t="s">
        <v>35</v>
      </c>
      <c r="B20" s="149">
        <v>0</v>
      </c>
      <c r="C20" s="149">
        <v>30812</v>
      </c>
      <c r="D20" s="149">
        <v>24742</v>
      </c>
      <c r="E20" s="149">
        <v>28670</v>
      </c>
      <c r="F20" s="150">
        <f t="shared" si="0"/>
        <v>84224</v>
      </c>
      <c r="G20" s="149">
        <v>6963</v>
      </c>
      <c r="H20" s="149">
        <v>41</v>
      </c>
      <c r="I20" s="149">
        <v>2358</v>
      </c>
      <c r="J20" s="149">
        <v>0</v>
      </c>
      <c r="K20" s="150">
        <f t="shared" si="1"/>
        <v>9362</v>
      </c>
      <c r="L20" s="189">
        <f t="shared" si="2"/>
        <v>93586</v>
      </c>
    </row>
    <row r="21" spans="1:12" ht="12.75">
      <c r="A21" s="188" t="s">
        <v>36</v>
      </c>
      <c r="B21" s="149">
        <v>4752</v>
      </c>
      <c r="C21" s="149">
        <v>21329</v>
      </c>
      <c r="D21" s="149">
        <v>54622</v>
      </c>
      <c r="E21" s="149">
        <v>2253</v>
      </c>
      <c r="F21" s="150">
        <f t="shared" si="0"/>
        <v>82956</v>
      </c>
      <c r="G21" s="149">
        <v>5031</v>
      </c>
      <c r="H21" s="149">
        <v>0</v>
      </c>
      <c r="I21" s="149">
        <v>0</v>
      </c>
      <c r="J21" s="149">
        <v>0</v>
      </c>
      <c r="K21" s="150">
        <f t="shared" si="1"/>
        <v>5031</v>
      </c>
      <c r="L21" s="189">
        <f t="shared" si="2"/>
        <v>87987</v>
      </c>
    </row>
    <row r="22" spans="1:12" ht="12.75">
      <c r="A22" s="188" t="s">
        <v>37</v>
      </c>
      <c r="B22" s="149">
        <v>0</v>
      </c>
      <c r="C22" s="149">
        <v>0</v>
      </c>
      <c r="D22" s="149">
        <v>0</v>
      </c>
      <c r="E22" s="149">
        <v>2466</v>
      </c>
      <c r="F22" s="150">
        <f t="shared" si="0"/>
        <v>2466</v>
      </c>
      <c r="G22" s="149">
        <v>313</v>
      </c>
      <c r="H22" s="149">
        <v>0</v>
      </c>
      <c r="I22" s="149">
        <v>0</v>
      </c>
      <c r="J22" s="149">
        <v>0</v>
      </c>
      <c r="K22" s="150">
        <f t="shared" si="1"/>
        <v>313</v>
      </c>
      <c r="L22" s="189">
        <f t="shared" si="2"/>
        <v>2779</v>
      </c>
    </row>
    <row r="23" spans="1:12" ht="12.75">
      <c r="A23" s="188" t="s">
        <v>38</v>
      </c>
      <c r="B23" s="149">
        <v>48034</v>
      </c>
      <c r="C23" s="149">
        <v>508</v>
      </c>
      <c r="D23" s="149">
        <v>2956</v>
      </c>
      <c r="E23" s="149">
        <v>4633</v>
      </c>
      <c r="F23" s="150">
        <f t="shared" si="0"/>
        <v>56131</v>
      </c>
      <c r="G23" s="149">
        <v>6903</v>
      </c>
      <c r="H23" s="149">
        <v>0</v>
      </c>
      <c r="I23" s="149">
        <v>6867</v>
      </c>
      <c r="J23" s="149">
        <v>0</v>
      </c>
      <c r="K23" s="150">
        <f t="shared" si="1"/>
        <v>13770</v>
      </c>
      <c r="L23" s="189">
        <f t="shared" si="2"/>
        <v>69901</v>
      </c>
    </row>
    <row r="24" spans="1:12" ht="12.75">
      <c r="A24" s="188" t="s">
        <v>39</v>
      </c>
      <c r="B24" s="149">
        <v>0</v>
      </c>
      <c r="C24" s="149">
        <v>34129</v>
      </c>
      <c r="D24" s="149">
        <v>41076</v>
      </c>
      <c r="E24" s="149">
        <v>13819</v>
      </c>
      <c r="F24" s="150">
        <f t="shared" si="0"/>
        <v>89024</v>
      </c>
      <c r="G24" s="149">
        <v>4506</v>
      </c>
      <c r="H24" s="149">
        <v>12109</v>
      </c>
      <c r="I24" s="149">
        <v>14550</v>
      </c>
      <c r="J24" s="149">
        <v>0</v>
      </c>
      <c r="K24" s="150">
        <f t="shared" si="1"/>
        <v>31165</v>
      </c>
      <c r="L24" s="189">
        <f t="shared" si="2"/>
        <v>120189</v>
      </c>
    </row>
    <row r="25" spans="1:12" ht="12.75">
      <c r="A25" s="188" t="s">
        <v>40</v>
      </c>
      <c r="B25" s="149">
        <v>0</v>
      </c>
      <c r="C25" s="149">
        <v>7481</v>
      </c>
      <c r="D25" s="149">
        <v>7859</v>
      </c>
      <c r="E25" s="149">
        <v>11002</v>
      </c>
      <c r="F25" s="150">
        <f t="shared" si="0"/>
        <v>26342</v>
      </c>
      <c r="G25" s="149">
        <v>4262</v>
      </c>
      <c r="H25" s="149">
        <v>474</v>
      </c>
      <c r="I25" s="149">
        <v>0</v>
      </c>
      <c r="J25" s="149">
        <v>0</v>
      </c>
      <c r="K25" s="150">
        <f t="shared" si="1"/>
        <v>4736</v>
      </c>
      <c r="L25" s="189">
        <f t="shared" si="2"/>
        <v>31078</v>
      </c>
    </row>
    <row r="26" spans="1:12" ht="12.75">
      <c r="A26" s="188" t="s">
        <v>41</v>
      </c>
      <c r="B26" s="149">
        <v>15441</v>
      </c>
      <c r="C26" s="149">
        <v>53362</v>
      </c>
      <c r="D26" s="149">
        <v>30462</v>
      </c>
      <c r="E26" s="149">
        <v>40750</v>
      </c>
      <c r="F26" s="150">
        <f t="shared" si="0"/>
        <v>140015</v>
      </c>
      <c r="G26" s="149">
        <v>14185</v>
      </c>
      <c r="H26" s="149">
        <v>0</v>
      </c>
      <c r="I26" s="149">
        <v>18624</v>
      </c>
      <c r="J26" s="149">
        <v>1770</v>
      </c>
      <c r="K26" s="150">
        <f t="shared" si="1"/>
        <v>34579</v>
      </c>
      <c r="L26" s="189">
        <f t="shared" si="2"/>
        <v>174594</v>
      </c>
    </row>
    <row r="27" spans="1:12" ht="12.75">
      <c r="A27" s="188" t="s">
        <v>42</v>
      </c>
      <c r="B27" s="149">
        <v>0</v>
      </c>
      <c r="C27" s="149">
        <v>0</v>
      </c>
      <c r="D27" s="149">
        <v>3391</v>
      </c>
      <c r="E27" s="149">
        <v>1439</v>
      </c>
      <c r="F27" s="150">
        <f t="shared" si="0"/>
        <v>4830</v>
      </c>
      <c r="G27" s="149">
        <v>0</v>
      </c>
      <c r="H27" s="149">
        <v>0</v>
      </c>
      <c r="I27" s="149">
        <v>0</v>
      </c>
      <c r="J27" s="149">
        <v>0</v>
      </c>
      <c r="K27" s="150">
        <f t="shared" si="1"/>
        <v>0</v>
      </c>
      <c r="L27" s="189">
        <f t="shared" si="2"/>
        <v>4830</v>
      </c>
    </row>
    <row r="28" spans="1:12" ht="12.75">
      <c r="A28" s="188" t="s">
        <v>43</v>
      </c>
      <c r="B28" s="149">
        <v>0</v>
      </c>
      <c r="C28" s="149">
        <v>0</v>
      </c>
      <c r="D28" s="149">
        <v>0</v>
      </c>
      <c r="E28" s="149">
        <v>259</v>
      </c>
      <c r="F28" s="150">
        <f t="shared" si="0"/>
        <v>259</v>
      </c>
      <c r="G28" s="149">
        <v>0</v>
      </c>
      <c r="H28" s="149">
        <v>0</v>
      </c>
      <c r="I28" s="149">
        <v>0</v>
      </c>
      <c r="J28" s="149">
        <v>0</v>
      </c>
      <c r="K28" s="150">
        <f t="shared" si="1"/>
        <v>0</v>
      </c>
      <c r="L28" s="189">
        <f t="shared" si="2"/>
        <v>259</v>
      </c>
    </row>
    <row r="29" spans="1:12" ht="12.75">
      <c r="A29" s="188" t="s">
        <v>44</v>
      </c>
      <c r="B29" s="149">
        <v>157587</v>
      </c>
      <c r="C29" s="149">
        <v>7136</v>
      </c>
      <c r="D29" s="149">
        <v>0</v>
      </c>
      <c r="E29" s="149">
        <v>31</v>
      </c>
      <c r="F29" s="150">
        <f t="shared" si="0"/>
        <v>164754</v>
      </c>
      <c r="G29" s="149">
        <v>13542</v>
      </c>
      <c r="H29" s="149">
        <v>1294</v>
      </c>
      <c r="I29" s="149">
        <v>7021</v>
      </c>
      <c r="J29" s="149">
        <v>0</v>
      </c>
      <c r="K29" s="150">
        <f t="shared" si="1"/>
        <v>21857</v>
      </c>
      <c r="L29" s="189">
        <f t="shared" si="2"/>
        <v>186611</v>
      </c>
    </row>
    <row r="30" spans="1:12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</row>
    <row r="31" spans="1:12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</row>
    <row r="32" spans="1:12" ht="13.5" thickBot="1">
      <c r="A32" s="24" t="s">
        <v>45</v>
      </c>
      <c r="B32" s="25">
        <f aca="true" t="shared" si="3" ref="B32:L32">SUM(B13:B29)</f>
        <v>292269</v>
      </c>
      <c r="C32" s="25">
        <f t="shared" si="3"/>
        <v>162536</v>
      </c>
      <c r="D32" s="25">
        <f t="shared" si="3"/>
        <v>172046</v>
      </c>
      <c r="E32" s="25">
        <f t="shared" si="3"/>
        <v>112773</v>
      </c>
      <c r="F32" s="25">
        <f t="shared" si="3"/>
        <v>739624</v>
      </c>
      <c r="G32" s="25">
        <f t="shared" si="3"/>
        <v>58678</v>
      </c>
      <c r="H32" s="25">
        <f t="shared" si="3"/>
        <v>13918</v>
      </c>
      <c r="I32" s="25">
        <f t="shared" si="3"/>
        <v>63979</v>
      </c>
      <c r="J32" s="25">
        <f t="shared" si="3"/>
        <v>1770</v>
      </c>
      <c r="K32" s="25">
        <f t="shared" si="3"/>
        <v>138345</v>
      </c>
      <c r="L32" s="26">
        <f t="shared" si="3"/>
        <v>877969</v>
      </c>
    </row>
    <row r="33" spans="1:12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</row>
    <row r="35" spans="1:12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</row>
    <row r="36" spans="1:12" ht="12.75">
      <c r="A36" s="188" t="s">
        <v>47</v>
      </c>
      <c r="B36" s="149">
        <v>6771</v>
      </c>
      <c r="C36" s="149">
        <v>86182</v>
      </c>
      <c r="D36" s="149">
        <v>78817</v>
      </c>
      <c r="E36" s="149">
        <v>11135</v>
      </c>
      <c r="F36" s="150">
        <f aca="true" t="shared" si="4" ref="F36:F54">SUM(B36:E36)</f>
        <v>182905</v>
      </c>
      <c r="G36" s="149">
        <v>18966</v>
      </c>
      <c r="H36" s="149">
        <v>6</v>
      </c>
      <c r="I36" s="149">
        <v>4996</v>
      </c>
      <c r="J36" s="149">
        <v>0</v>
      </c>
      <c r="K36" s="150">
        <f aca="true" t="shared" si="5" ref="K36:K54">SUM(G36:J36)</f>
        <v>23968</v>
      </c>
      <c r="L36" s="189">
        <f aca="true" t="shared" si="6" ref="L36:L54">SUM(F36+K36)</f>
        <v>206873</v>
      </c>
    </row>
    <row r="37" spans="1:12" ht="12.75">
      <c r="A37" s="188" t="s">
        <v>48</v>
      </c>
      <c r="B37" s="149">
        <v>0</v>
      </c>
      <c r="C37" s="149">
        <v>21418</v>
      </c>
      <c r="D37" s="149">
        <v>4155</v>
      </c>
      <c r="E37" s="149">
        <v>9125</v>
      </c>
      <c r="F37" s="150">
        <f t="shared" si="4"/>
        <v>34698</v>
      </c>
      <c r="G37" s="149">
        <v>17710</v>
      </c>
      <c r="H37" s="149">
        <v>0</v>
      </c>
      <c r="I37" s="149">
        <v>0</v>
      </c>
      <c r="J37" s="149">
        <v>0</v>
      </c>
      <c r="K37" s="150">
        <f t="shared" si="5"/>
        <v>17710</v>
      </c>
      <c r="L37" s="189">
        <f t="shared" si="6"/>
        <v>52408</v>
      </c>
    </row>
    <row r="38" spans="1:12" ht="12.75">
      <c r="A38" s="188" t="s">
        <v>49</v>
      </c>
      <c r="B38" s="149">
        <v>0</v>
      </c>
      <c r="C38" s="149">
        <v>138668</v>
      </c>
      <c r="D38" s="149">
        <v>37161</v>
      </c>
      <c r="E38" s="149">
        <v>12359</v>
      </c>
      <c r="F38" s="150">
        <f t="shared" si="4"/>
        <v>188188</v>
      </c>
      <c r="G38" s="149">
        <v>29139</v>
      </c>
      <c r="H38" s="149">
        <v>0</v>
      </c>
      <c r="I38" s="149">
        <v>0</v>
      </c>
      <c r="J38" s="149">
        <v>0</v>
      </c>
      <c r="K38" s="150">
        <f t="shared" si="5"/>
        <v>29139</v>
      </c>
      <c r="L38" s="189">
        <f t="shared" si="6"/>
        <v>217327</v>
      </c>
    </row>
    <row r="39" spans="1:12" ht="12.75">
      <c r="A39" s="188" t="s">
        <v>50</v>
      </c>
      <c r="B39" s="149">
        <v>18906</v>
      </c>
      <c r="C39" s="149">
        <v>262876</v>
      </c>
      <c r="D39" s="149">
        <v>95024</v>
      </c>
      <c r="E39" s="149">
        <v>71936</v>
      </c>
      <c r="F39" s="150">
        <f t="shared" si="4"/>
        <v>448742</v>
      </c>
      <c r="G39" s="149">
        <v>41609</v>
      </c>
      <c r="H39" s="149">
        <v>12283</v>
      </c>
      <c r="I39" s="149">
        <v>75</v>
      </c>
      <c r="J39" s="149">
        <v>0</v>
      </c>
      <c r="K39" s="150">
        <f t="shared" si="5"/>
        <v>53967</v>
      </c>
      <c r="L39" s="189">
        <f t="shared" si="6"/>
        <v>502709</v>
      </c>
    </row>
    <row r="40" spans="1:12" ht="12.75">
      <c r="A40" s="188" t="s">
        <v>51</v>
      </c>
      <c r="B40" s="149">
        <v>0</v>
      </c>
      <c r="C40" s="149">
        <v>0</v>
      </c>
      <c r="D40" s="149">
        <v>58</v>
      </c>
      <c r="E40" s="149">
        <v>2275</v>
      </c>
      <c r="F40" s="150">
        <f t="shared" si="4"/>
        <v>2333</v>
      </c>
      <c r="G40" s="149">
        <v>0</v>
      </c>
      <c r="H40" s="149">
        <v>8</v>
      </c>
      <c r="I40" s="149">
        <v>0</v>
      </c>
      <c r="J40" s="149">
        <v>0</v>
      </c>
      <c r="K40" s="150">
        <f t="shared" si="5"/>
        <v>8</v>
      </c>
      <c r="L40" s="189">
        <f t="shared" si="6"/>
        <v>2341</v>
      </c>
    </row>
    <row r="41" spans="1:12" ht="12.75">
      <c r="A41" s="188" t="s">
        <v>52</v>
      </c>
      <c r="B41" s="149">
        <v>0</v>
      </c>
      <c r="C41" s="149">
        <v>9962</v>
      </c>
      <c r="D41" s="149">
        <v>33045</v>
      </c>
      <c r="E41" s="149">
        <v>3689</v>
      </c>
      <c r="F41" s="150">
        <f t="shared" si="4"/>
        <v>46696</v>
      </c>
      <c r="G41" s="149">
        <v>18998</v>
      </c>
      <c r="H41" s="149">
        <v>6830</v>
      </c>
      <c r="I41" s="149">
        <v>825</v>
      </c>
      <c r="J41" s="149">
        <v>215</v>
      </c>
      <c r="K41" s="150">
        <f t="shared" si="5"/>
        <v>26868</v>
      </c>
      <c r="L41" s="189">
        <f t="shared" si="6"/>
        <v>73564</v>
      </c>
    </row>
    <row r="42" spans="1:12" ht="12.75">
      <c r="A42" s="188" t="s">
        <v>53</v>
      </c>
      <c r="B42" s="149">
        <v>0</v>
      </c>
      <c r="C42" s="149">
        <v>41848</v>
      </c>
      <c r="D42" s="149">
        <v>19062</v>
      </c>
      <c r="E42" s="149">
        <v>10750</v>
      </c>
      <c r="F42" s="150">
        <f t="shared" si="4"/>
        <v>71660</v>
      </c>
      <c r="G42" s="149">
        <v>19006</v>
      </c>
      <c r="H42" s="149">
        <v>319</v>
      </c>
      <c r="I42" s="149">
        <v>0</v>
      </c>
      <c r="J42" s="149">
        <v>0</v>
      </c>
      <c r="K42" s="150">
        <f t="shared" si="5"/>
        <v>19325</v>
      </c>
      <c r="L42" s="189">
        <f t="shared" si="6"/>
        <v>90985</v>
      </c>
    </row>
    <row r="43" spans="1:12" ht="12.75">
      <c r="A43" s="188" t="s">
        <v>54</v>
      </c>
      <c r="B43" s="149">
        <v>0</v>
      </c>
      <c r="C43" s="149">
        <v>0</v>
      </c>
      <c r="D43" s="149">
        <v>9690</v>
      </c>
      <c r="E43" s="149">
        <v>3007</v>
      </c>
      <c r="F43" s="150">
        <f t="shared" si="4"/>
        <v>12697</v>
      </c>
      <c r="G43" s="149">
        <v>381</v>
      </c>
      <c r="H43" s="149">
        <v>5060</v>
      </c>
      <c r="I43" s="149">
        <v>0</v>
      </c>
      <c r="J43" s="149">
        <v>945</v>
      </c>
      <c r="K43" s="150">
        <f t="shared" si="5"/>
        <v>6386</v>
      </c>
      <c r="L43" s="189">
        <f t="shared" si="6"/>
        <v>19083</v>
      </c>
    </row>
    <row r="44" spans="1:12" ht="12.75">
      <c r="A44" s="188" t="s">
        <v>55</v>
      </c>
      <c r="B44" s="149">
        <v>0</v>
      </c>
      <c r="C44" s="149">
        <v>286282</v>
      </c>
      <c r="D44" s="149">
        <v>135203</v>
      </c>
      <c r="E44" s="149">
        <v>18141</v>
      </c>
      <c r="F44" s="150">
        <f t="shared" si="4"/>
        <v>439626</v>
      </c>
      <c r="G44" s="149">
        <v>13203</v>
      </c>
      <c r="H44" s="149">
        <v>0</v>
      </c>
      <c r="I44" s="149">
        <v>0</v>
      </c>
      <c r="J44" s="149">
        <v>0</v>
      </c>
      <c r="K44" s="150">
        <f t="shared" si="5"/>
        <v>13203</v>
      </c>
      <c r="L44" s="189">
        <f t="shared" si="6"/>
        <v>452829</v>
      </c>
    </row>
    <row r="45" spans="1:12" ht="12.75">
      <c r="A45" s="188" t="s">
        <v>56</v>
      </c>
      <c r="B45" s="149">
        <v>0</v>
      </c>
      <c r="C45" s="149">
        <v>65201</v>
      </c>
      <c r="D45" s="149">
        <v>16862</v>
      </c>
      <c r="E45" s="149">
        <v>30352</v>
      </c>
      <c r="F45" s="150">
        <f t="shared" si="4"/>
        <v>112415</v>
      </c>
      <c r="G45" s="149">
        <v>20163</v>
      </c>
      <c r="H45" s="149">
        <v>29</v>
      </c>
      <c r="I45" s="149">
        <v>2266</v>
      </c>
      <c r="J45" s="149">
        <v>0</v>
      </c>
      <c r="K45" s="150">
        <f t="shared" si="5"/>
        <v>22458</v>
      </c>
      <c r="L45" s="189">
        <f t="shared" si="6"/>
        <v>134873</v>
      </c>
    </row>
    <row r="46" spans="1:12" ht="12.75">
      <c r="A46" s="188" t="s">
        <v>57</v>
      </c>
      <c r="B46" s="149">
        <v>0</v>
      </c>
      <c r="C46" s="149">
        <v>144895</v>
      </c>
      <c r="D46" s="149">
        <v>74965</v>
      </c>
      <c r="E46" s="149">
        <v>19628</v>
      </c>
      <c r="F46" s="150">
        <v>239488</v>
      </c>
      <c r="G46" s="149">
        <v>25784</v>
      </c>
      <c r="H46" s="149">
        <v>0</v>
      </c>
      <c r="I46" s="149">
        <v>0</v>
      </c>
      <c r="J46" s="149">
        <v>0</v>
      </c>
      <c r="K46" s="150">
        <f t="shared" si="5"/>
        <v>25784</v>
      </c>
      <c r="L46" s="189">
        <f t="shared" si="6"/>
        <v>265272</v>
      </c>
    </row>
    <row r="47" spans="1:12" ht="12.75">
      <c r="A47" s="188" t="s">
        <v>58</v>
      </c>
      <c r="B47" s="149">
        <v>0</v>
      </c>
      <c r="C47" s="149">
        <v>52090</v>
      </c>
      <c r="D47" s="149">
        <v>79107</v>
      </c>
      <c r="E47" s="149">
        <v>5546</v>
      </c>
      <c r="F47" s="150">
        <f t="shared" si="4"/>
        <v>136743</v>
      </c>
      <c r="G47" s="149">
        <v>20100</v>
      </c>
      <c r="H47" s="149">
        <v>1593</v>
      </c>
      <c r="I47" s="149">
        <v>0</v>
      </c>
      <c r="J47" s="149">
        <v>6893</v>
      </c>
      <c r="K47" s="150">
        <f t="shared" si="5"/>
        <v>28586</v>
      </c>
      <c r="L47" s="189">
        <f t="shared" si="6"/>
        <v>165329</v>
      </c>
    </row>
    <row r="48" spans="1:12" ht="12.75">
      <c r="A48" s="188" t="s">
        <v>59</v>
      </c>
      <c r="B48" s="149">
        <v>0</v>
      </c>
      <c r="C48" s="149">
        <v>0</v>
      </c>
      <c r="D48" s="149">
        <v>0</v>
      </c>
      <c r="E48" s="149">
        <v>586</v>
      </c>
      <c r="F48" s="150">
        <f t="shared" si="4"/>
        <v>586</v>
      </c>
      <c r="G48" s="149">
        <v>0</v>
      </c>
      <c r="H48" s="149">
        <v>0</v>
      </c>
      <c r="I48" s="149">
        <v>0</v>
      </c>
      <c r="J48" s="149">
        <v>0</v>
      </c>
      <c r="K48" s="150">
        <f t="shared" si="5"/>
        <v>0</v>
      </c>
      <c r="L48" s="189">
        <f t="shared" si="6"/>
        <v>586</v>
      </c>
    </row>
    <row r="49" spans="1:12" ht="12.75">
      <c r="A49" s="188" t="s">
        <v>60</v>
      </c>
      <c r="B49" s="149">
        <v>0</v>
      </c>
      <c r="C49" s="149">
        <v>0</v>
      </c>
      <c r="D49" s="149">
        <v>33645</v>
      </c>
      <c r="E49" s="149">
        <v>33630</v>
      </c>
      <c r="F49" s="150">
        <f t="shared" si="4"/>
        <v>67275</v>
      </c>
      <c r="G49" s="149">
        <v>57038</v>
      </c>
      <c r="H49" s="149">
        <v>0</v>
      </c>
      <c r="I49" s="149">
        <v>0</v>
      </c>
      <c r="J49" s="149">
        <v>0</v>
      </c>
      <c r="K49" s="150">
        <f t="shared" si="5"/>
        <v>57038</v>
      </c>
      <c r="L49" s="189">
        <f t="shared" si="6"/>
        <v>124313</v>
      </c>
    </row>
    <row r="50" spans="1:12" ht="12.75">
      <c r="A50" s="188" t="s">
        <v>61</v>
      </c>
      <c r="B50" s="149">
        <v>0</v>
      </c>
      <c r="C50" s="149">
        <v>0</v>
      </c>
      <c r="D50" s="149">
        <v>30068</v>
      </c>
      <c r="E50" s="149">
        <v>926</v>
      </c>
      <c r="F50" s="150">
        <f t="shared" si="4"/>
        <v>30994</v>
      </c>
      <c r="G50" s="149">
        <v>828</v>
      </c>
      <c r="H50" s="149">
        <v>15</v>
      </c>
      <c r="I50" s="149">
        <v>126</v>
      </c>
      <c r="J50" s="149">
        <v>0</v>
      </c>
      <c r="K50" s="150">
        <f t="shared" si="5"/>
        <v>969</v>
      </c>
      <c r="L50" s="189">
        <f t="shared" si="6"/>
        <v>31963</v>
      </c>
    </row>
    <row r="51" spans="1:12" ht="12.75">
      <c r="A51" s="188" t="s">
        <v>62</v>
      </c>
      <c r="B51" s="149">
        <v>299</v>
      </c>
      <c r="C51" s="149">
        <v>877</v>
      </c>
      <c r="D51" s="149">
        <v>37634</v>
      </c>
      <c r="E51" s="149">
        <v>11837</v>
      </c>
      <c r="F51" s="150">
        <f t="shared" si="4"/>
        <v>50647</v>
      </c>
      <c r="G51" s="149">
        <v>40140</v>
      </c>
      <c r="H51" s="149">
        <v>4</v>
      </c>
      <c r="I51" s="149">
        <v>52</v>
      </c>
      <c r="J51" s="149">
        <v>0</v>
      </c>
      <c r="K51" s="150">
        <f t="shared" si="5"/>
        <v>40196</v>
      </c>
      <c r="L51" s="189">
        <f t="shared" si="6"/>
        <v>90843</v>
      </c>
    </row>
    <row r="52" spans="1:12" ht="12.75">
      <c r="A52" s="188" t="s">
        <v>63</v>
      </c>
      <c r="B52" s="149">
        <v>0</v>
      </c>
      <c r="C52" s="149">
        <v>31523</v>
      </c>
      <c r="D52" s="149">
        <v>24848</v>
      </c>
      <c r="E52" s="149">
        <v>11967</v>
      </c>
      <c r="F52" s="150">
        <f t="shared" si="4"/>
        <v>68338</v>
      </c>
      <c r="G52" s="149">
        <v>26215</v>
      </c>
      <c r="H52" s="149">
        <v>325</v>
      </c>
      <c r="I52" s="149">
        <v>0</v>
      </c>
      <c r="J52" s="149">
        <v>2680</v>
      </c>
      <c r="K52" s="150">
        <f t="shared" si="5"/>
        <v>29220</v>
      </c>
      <c r="L52" s="189">
        <f t="shared" si="6"/>
        <v>97558</v>
      </c>
    </row>
    <row r="53" spans="1:12" ht="12.75">
      <c r="A53" s="188" t="s">
        <v>64</v>
      </c>
      <c r="B53" s="149">
        <v>0</v>
      </c>
      <c r="C53" s="149">
        <v>0</v>
      </c>
      <c r="D53" s="149">
        <v>50069</v>
      </c>
      <c r="E53" s="149">
        <v>3326</v>
      </c>
      <c r="F53" s="150">
        <f t="shared" si="4"/>
        <v>53395</v>
      </c>
      <c r="G53" s="149">
        <v>15591</v>
      </c>
      <c r="H53" s="149">
        <v>0</v>
      </c>
      <c r="I53" s="149">
        <v>0</v>
      </c>
      <c r="J53" s="149">
        <v>0</v>
      </c>
      <c r="K53" s="150">
        <f t="shared" si="5"/>
        <v>15591</v>
      </c>
      <c r="L53" s="189">
        <f t="shared" si="6"/>
        <v>68986</v>
      </c>
    </row>
    <row r="54" spans="1:12" ht="12.75">
      <c r="A54" s="188" t="s">
        <v>65</v>
      </c>
      <c r="B54" s="149">
        <v>873</v>
      </c>
      <c r="C54" s="149">
        <v>92</v>
      </c>
      <c r="D54" s="149">
        <v>35721</v>
      </c>
      <c r="E54" s="149">
        <v>36606</v>
      </c>
      <c r="F54" s="150">
        <f t="shared" si="4"/>
        <v>73292</v>
      </c>
      <c r="G54" s="149">
        <v>32967</v>
      </c>
      <c r="H54" s="149">
        <v>0</v>
      </c>
      <c r="I54" s="149">
        <v>0</v>
      </c>
      <c r="J54" s="149">
        <v>0</v>
      </c>
      <c r="K54" s="150">
        <f t="shared" si="5"/>
        <v>32967</v>
      </c>
      <c r="L54" s="189">
        <f t="shared" si="6"/>
        <v>106259</v>
      </c>
    </row>
    <row r="55" spans="1:12" ht="12.75">
      <c r="A55" s="21"/>
      <c r="B55" s="81"/>
      <c r="C55" s="81"/>
      <c r="D55" s="81"/>
      <c r="E55" s="81"/>
      <c r="F55" s="83"/>
      <c r="G55" s="81"/>
      <c r="H55" s="81"/>
      <c r="I55" s="81"/>
      <c r="J55" s="81"/>
      <c r="K55" s="82"/>
      <c r="L55" s="23"/>
    </row>
    <row r="56" spans="1:12" ht="12.75">
      <c r="A56" s="33" t="s">
        <v>66</v>
      </c>
      <c r="B56" s="84">
        <f aca="true" t="shared" si="7" ref="B56:L56">SUM(B36:B54)</f>
        <v>26849</v>
      </c>
      <c r="C56" s="84">
        <f t="shared" si="7"/>
        <v>1141914</v>
      </c>
      <c r="D56" s="84">
        <f t="shared" si="7"/>
        <v>795134</v>
      </c>
      <c r="E56" s="84">
        <f t="shared" si="7"/>
        <v>296821</v>
      </c>
      <c r="F56" s="84">
        <f t="shared" si="7"/>
        <v>2260718</v>
      </c>
      <c r="G56" s="84">
        <f t="shared" si="7"/>
        <v>397838</v>
      </c>
      <c r="H56" s="84">
        <f t="shared" si="7"/>
        <v>26472</v>
      </c>
      <c r="I56" s="84">
        <f t="shared" si="7"/>
        <v>8340</v>
      </c>
      <c r="J56" s="84">
        <f t="shared" si="7"/>
        <v>10733</v>
      </c>
      <c r="K56" s="84">
        <f t="shared" si="7"/>
        <v>443383</v>
      </c>
      <c r="L56" s="34">
        <f t="shared" si="7"/>
        <v>2704101</v>
      </c>
    </row>
    <row r="57" spans="1:12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</row>
    <row r="58" spans="1:12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</row>
    <row r="59" spans="1:12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</row>
    <row r="60" spans="1:12" ht="12.75">
      <c r="A60" s="35" t="s">
        <v>67</v>
      </c>
      <c r="B60" s="85">
        <f aca="true" t="shared" si="8" ref="B60:L60">SUM(B32+B56)</f>
        <v>319118</v>
      </c>
      <c r="C60" s="85">
        <f t="shared" si="8"/>
        <v>1304450</v>
      </c>
      <c r="D60" s="85">
        <f t="shared" si="8"/>
        <v>967180</v>
      </c>
      <c r="E60" s="85">
        <f t="shared" si="8"/>
        <v>409594</v>
      </c>
      <c r="F60" s="85">
        <f t="shared" si="8"/>
        <v>3000342</v>
      </c>
      <c r="G60" s="85">
        <f t="shared" si="8"/>
        <v>456516</v>
      </c>
      <c r="H60" s="85">
        <f t="shared" si="8"/>
        <v>40390</v>
      </c>
      <c r="I60" s="85">
        <f t="shared" si="8"/>
        <v>72319</v>
      </c>
      <c r="J60" s="85">
        <f t="shared" si="8"/>
        <v>12503</v>
      </c>
      <c r="K60" s="85">
        <f t="shared" si="8"/>
        <v>581728</v>
      </c>
      <c r="L60" s="36">
        <f t="shared" si="8"/>
        <v>3582070</v>
      </c>
    </row>
    <row r="61" spans="1:12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</row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1:H1"/>
    <mergeCell ref="C2:H2"/>
    <mergeCell ref="C3:H3"/>
    <mergeCell ref="C5:H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73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1612</v>
      </c>
      <c r="D13" s="178">
        <v>1883</v>
      </c>
      <c r="E13" s="178">
        <v>2151</v>
      </c>
      <c r="F13" s="179">
        <f aca="true" t="shared" si="0" ref="F13:F29">SUM(B13:E13)</f>
        <v>5646</v>
      </c>
      <c r="G13" s="178">
        <v>0</v>
      </c>
      <c r="H13" s="178">
        <v>0</v>
      </c>
      <c r="I13" s="178">
        <v>2932</v>
      </c>
      <c r="J13" s="178">
        <v>0</v>
      </c>
      <c r="K13" s="179">
        <f aca="true" t="shared" si="1" ref="K13:K29">SUM(G13:J13)</f>
        <v>2932</v>
      </c>
      <c r="L13" s="193">
        <f aca="true" t="shared" si="2" ref="L13:L28">SUM(F13+K13)</f>
        <v>8578</v>
      </c>
      <c r="M13" s="22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5" t="s">
        <v>30</v>
      </c>
      <c r="B15" s="178">
        <v>0</v>
      </c>
      <c r="C15" s="178">
        <v>7198</v>
      </c>
      <c r="D15" s="178">
        <v>2412</v>
      </c>
      <c r="E15" s="178">
        <v>8920</v>
      </c>
      <c r="F15" s="179">
        <f t="shared" si="0"/>
        <v>18530</v>
      </c>
      <c r="G15" s="178">
        <v>597</v>
      </c>
      <c r="H15" s="178">
        <v>0</v>
      </c>
      <c r="I15" s="178">
        <v>13567</v>
      </c>
      <c r="J15" s="178">
        <v>0</v>
      </c>
      <c r="K15" s="179">
        <f t="shared" si="1"/>
        <v>14164</v>
      </c>
      <c r="L15" s="193">
        <f t="shared" si="2"/>
        <v>32694</v>
      </c>
      <c r="M15" s="22"/>
    </row>
    <row r="16" spans="1:13" ht="12.75">
      <c r="A16" s="195" t="s">
        <v>31</v>
      </c>
      <c r="B16" s="178">
        <v>0</v>
      </c>
      <c r="C16" s="178">
        <v>7297</v>
      </c>
      <c r="D16" s="178">
        <v>2381</v>
      </c>
      <c r="E16" s="178">
        <v>5237</v>
      </c>
      <c r="F16" s="179">
        <f t="shared" si="0"/>
        <v>14915</v>
      </c>
      <c r="G16" s="178">
        <v>0</v>
      </c>
      <c r="H16" s="178">
        <v>0</v>
      </c>
      <c r="I16" s="178">
        <v>11684</v>
      </c>
      <c r="J16" s="178">
        <v>0</v>
      </c>
      <c r="K16" s="179">
        <f t="shared" si="1"/>
        <v>11684</v>
      </c>
      <c r="L16" s="193">
        <f t="shared" si="2"/>
        <v>26599</v>
      </c>
      <c r="M16" s="22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1320</v>
      </c>
      <c r="F17" s="179">
        <f t="shared" si="0"/>
        <v>1320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1320</v>
      </c>
      <c r="M17" s="22"/>
    </row>
    <row r="18" spans="1:13" ht="12.75">
      <c r="A18" s="195" t="s">
        <v>33</v>
      </c>
      <c r="B18" s="178">
        <v>28449</v>
      </c>
      <c r="C18" s="178">
        <v>9642</v>
      </c>
      <c r="D18" s="178">
        <v>803</v>
      </c>
      <c r="E18" s="178">
        <v>16258</v>
      </c>
      <c r="F18" s="179">
        <f t="shared" si="0"/>
        <v>55152</v>
      </c>
      <c r="G18" s="178">
        <v>46</v>
      </c>
      <c r="H18" s="178">
        <v>0</v>
      </c>
      <c r="I18" s="178">
        <v>13811</v>
      </c>
      <c r="J18" s="178">
        <v>0</v>
      </c>
      <c r="K18" s="179">
        <f t="shared" si="1"/>
        <v>13857</v>
      </c>
      <c r="L18" s="193">
        <f t="shared" si="2"/>
        <v>69009</v>
      </c>
      <c r="M18" s="22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1355</v>
      </c>
      <c r="F19" s="179">
        <f t="shared" si="0"/>
        <v>1355</v>
      </c>
      <c r="G19" s="178">
        <v>0</v>
      </c>
      <c r="H19" s="178">
        <v>0</v>
      </c>
      <c r="I19" s="178">
        <v>5788</v>
      </c>
      <c r="J19" s="178">
        <v>0</v>
      </c>
      <c r="K19" s="179">
        <f t="shared" si="1"/>
        <v>5788</v>
      </c>
      <c r="L19" s="193">
        <f t="shared" si="2"/>
        <v>7143</v>
      </c>
      <c r="M19" s="22"/>
    </row>
    <row r="20" spans="1:13" ht="12.75">
      <c r="A20" s="195" t="s">
        <v>35</v>
      </c>
      <c r="B20" s="178">
        <v>0</v>
      </c>
      <c r="C20" s="178">
        <v>43838</v>
      </c>
      <c r="D20" s="178">
        <v>7169</v>
      </c>
      <c r="E20" s="178">
        <v>23307</v>
      </c>
      <c r="F20" s="179">
        <f t="shared" si="0"/>
        <v>74314</v>
      </c>
      <c r="G20" s="178">
        <v>5232</v>
      </c>
      <c r="H20" s="178">
        <v>17</v>
      </c>
      <c r="I20" s="178">
        <v>11956</v>
      </c>
      <c r="J20" s="178">
        <v>0</v>
      </c>
      <c r="K20" s="179">
        <f t="shared" si="1"/>
        <v>17205</v>
      </c>
      <c r="L20" s="193">
        <f t="shared" si="2"/>
        <v>91519</v>
      </c>
      <c r="M20" s="22"/>
    </row>
    <row r="21" spans="1:13" ht="12.75">
      <c r="A21" s="195" t="s">
        <v>36</v>
      </c>
      <c r="B21" s="178">
        <v>4852</v>
      </c>
      <c r="C21" s="178">
        <v>46432</v>
      </c>
      <c r="D21" s="178">
        <v>10014</v>
      </c>
      <c r="E21" s="178">
        <v>39679</v>
      </c>
      <c r="F21" s="179">
        <f t="shared" si="0"/>
        <v>100977</v>
      </c>
      <c r="G21" s="178">
        <v>4003</v>
      </c>
      <c r="H21" s="178">
        <v>69</v>
      </c>
      <c r="I21" s="178">
        <v>0</v>
      </c>
      <c r="J21" s="178">
        <v>0</v>
      </c>
      <c r="K21" s="179">
        <f t="shared" si="1"/>
        <v>4072</v>
      </c>
      <c r="L21" s="193">
        <f t="shared" si="2"/>
        <v>105049</v>
      </c>
      <c r="M21" s="22"/>
    </row>
    <row r="22" spans="1:13" ht="12.75">
      <c r="A22" s="195" t="s">
        <v>37</v>
      </c>
      <c r="B22" s="178">
        <v>0</v>
      </c>
      <c r="C22" s="178">
        <v>0</v>
      </c>
      <c r="D22" s="178">
        <v>0</v>
      </c>
      <c r="E22" s="178">
        <v>7917</v>
      </c>
      <c r="F22" s="179">
        <f t="shared" si="0"/>
        <v>7917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7917</v>
      </c>
      <c r="M22" s="22"/>
    </row>
    <row r="23" spans="1:13" ht="12.75">
      <c r="A23" s="195" t="s">
        <v>38</v>
      </c>
      <c r="B23" s="178">
        <v>26170</v>
      </c>
      <c r="C23" s="178">
        <v>17569</v>
      </c>
      <c r="D23" s="178">
        <v>8364</v>
      </c>
      <c r="E23" s="178">
        <v>13914</v>
      </c>
      <c r="F23" s="179">
        <f t="shared" si="0"/>
        <v>66017</v>
      </c>
      <c r="G23" s="178">
        <v>13343</v>
      </c>
      <c r="H23" s="178">
        <v>0</v>
      </c>
      <c r="I23" s="178">
        <v>27500</v>
      </c>
      <c r="J23" s="178">
        <v>0</v>
      </c>
      <c r="K23" s="179">
        <f t="shared" si="1"/>
        <v>40843</v>
      </c>
      <c r="L23" s="193">
        <f t="shared" si="2"/>
        <v>106860</v>
      </c>
      <c r="M23" s="22"/>
    </row>
    <row r="24" spans="1:13" ht="12.75">
      <c r="A24" s="195" t="s">
        <v>39</v>
      </c>
      <c r="B24" s="178">
        <v>0</v>
      </c>
      <c r="C24" s="178">
        <v>50880</v>
      </c>
      <c r="D24" s="178">
        <v>8413</v>
      </c>
      <c r="E24" s="178">
        <v>45756</v>
      </c>
      <c r="F24" s="179">
        <f t="shared" si="0"/>
        <v>105049</v>
      </c>
      <c r="G24" s="178">
        <v>1940</v>
      </c>
      <c r="H24" s="178">
        <v>0</v>
      </c>
      <c r="I24" s="178">
        <v>31121</v>
      </c>
      <c r="J24" s="178">
        <v>4613</v>
      </c>
      <c r="K24" s="179">
        <f t="shared" si="1"/>
        <v>37674</v>
      </c>
      <c r="L24" s="193">
        <f t="shared" si="2"/>
        <v>142723</v>
      </c>
      <c r="M24" s="22"/>
    </row>
    <row r="25" spans="1:13" ht="12.75">
      <c r="A25" s="195" t="s">
        <v>40</v>
      </c>
      <c r="B25" s="178">
        <v>0</v>
      </c>
      <c r="C25" s="178">
        <v>9555</v>
      </c>
      <c r="D25" s="178">
        <v>2888</v>
      </c>
      <c r="E25" s="178">
        <v>41797</v>
      </c>
      <c r="F25" s="179">
        <f t="shared" si="0"/>
        <v>54240</v>
      </c>
      <c r="G25" s="178">
        <v>14222</v>
      </c>
      <c r="H25" s="178">
        <v>235</v>
      </c>
      <c r="I25" s="178">
        <v>0</v>
      </c>
      <c r="J25" s="178">
        <v>0</v>
      </c>
      <c r="K25" s="179">
        <f t="shared" si="1"/>
        <v>14457</v>
      </c>
      <c r="L25" s="193">
        <f t="shared" si="2"/>
        <v>68697</v>
      </c>
      <c r="M25" s="22"/>
    </row>
    <row r="26" spans="1:13" ht="12.75">
      <c r="A26" s="195" t="s">
        <v>41</v>
      </c>
      <c r="B26" s="178">
        <v>7518</v>
      </c>
      <c r="C26" s="178">
        <v>61957</v>
      </c>
      <c r="D26" s="178">
        <v>10413</v>
      </c>
      <c r="E26" s="178">
        <v>96980</v>
      </c>
      <c r="F26" s="179">
        <f t="shared" si="0"/>
        <v>176868</v>
      </c>
      <c r="G26" s="178">
        <v>12325</v>
      </c>
      <c r="H26" s="178">
        <v>0</v>
      </c>
      <c r="I26" s="178">
        <v>22036</v>
      </c>
      <c r="J26" s="178">
        <v>0</v>
      </c>
      <c r="K26" s="179">
        <f t="shared" si="1"/>
        <v>34361</v>
      </c>
      <c r="L26" s="193">
        <f t="shared" si="2"/>
        <v>211229</v>
      </c>
      <c r="M26" s="22"/>
    </row>
    <row r="27" spans="1:13" ht="12.75">
      <c r="A27" s="195" t="s">
        <v>42</v>
      </c>
      <c r="B27" s="178">
        <v>0</v>
      </c>
      <c r="C27" s="178">
        <v>0</v>
      </c>
      <c r="D27" s="178">
        <v>0</v>
      </c>
      <c r="E27" s="178">
        <v>5189</v>
      </c>
      <c r="F27" s="179">
        <f t="shared" si="0"/>
        <v>5189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5189</v>
      </c>
      <c r="M27" s="22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1427</v>
      </c>
      <c r="F28" s="179">
        <f t="shared" si="0"/>
        <v>1427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1427</v>
      </c>
      <c r="M28" s="22"/>
    </row>
    <row r="29" spans="1:13" ht="12.75">
      <c r="A29" s="195" t="s">
        <v>44</v>
      </c>
      <c r="B29" s="178">
        <v>89216</v>
      </c>
      <c r="C29" s="178">
        <v>7403</v>
      </c>
      <c r="D29" s="178">
        <v>5482</v>
      </c>
      <c r="E29" s="178">
        <v>2637</v>
      </c>
      <c r="F29" s="179">
        <f t="shared" si="0"/>
        <v>104738</v>
      </c>
      <c r="G29" s="178">
        <v>11370</v>
      </c>
      <c r="H29" s="178">
        <v>0</v>
      </c>
      <c r="I29" s="178">
        <v>20580</v>
      </c>
      <c r="J29" s="178">
        <v>0</v>
      </c>
      <c r="K29" s="179">
        <f t="shared" si="1"/>
        <v>31950</v>
      </c>
      <c r="L29" s="193">
        <v>136688</v>
      </c>
      <c r="M29" s="22"/>
    </row>
    <row r="30" spans="1:13" s="144" customFormat="1" ht="13.5" thickBot="1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</row>
    <row r="31" spans="1:13" s="144" customFormat="1" ht="13.5" thickTop="1">
      <c r="A31" s="145"/>
      <c r="B31" s="167"/>
      <c r="C31" s="167"/>
      <c r="D31" s="167"/>
      <c r="E31" s="167"/>
      <c r="F31" s="168"/>
      <c r="G31" s="167"/>
      <c r="H31" s="167"/>
      <c r="I31" s="167"/>
      <c r="J31" s="167"/>
      <c r="K31" s="168"/>
      <c r="L31" s="169"/>
      <c r="M31" s="127"/>
    </row>
    <row r="32" spans="1:13" ht="13.5" thickBot="1">
      <c r="A32" s="58" t="s">
        <v>45</v>
      </c>
      <c r="B32" s="25">
        <f aca="true" t="shared" si="3" ref="B32:L32">SUM(B13:B29)</f>
        <v>156205</v>
      </c>
      <c r="C32" s="25">
        <f t="shared" si="3"/>
        <v>263383</v>
      </c>
      <c r="D32" s="25">
        <f t="shared" si="3"/>
        <v>60222</v>
      </c>
      <c r="E32" s="25">
        <f t="shared" si="3"/>
        <v>313844</v>
      </c>
      <c r="F32" s="25">
        <f t="shared" si="3"/>
        <v>793654</v>
      </c>
      <c r="G32" s="25">
        <f t="shared" si="3"/>
        <v>63078</v>
      </c>
      <c r="H32" s="25">
        <f t="shared" si="3"/>
        <v>321</v>
      </c>
      <c r="I32" s="25">
        <f t="shared" si="3"/>
        <v>160975</v>
      </c>
      <c r="J32" s="25">
        <f t="shared" si="3"/>
        <v>4613</v>
      </c>
      <c r="K32" s="25">
        <f t="shared" si="3"/>
        <v>228987</v>
      </c>
      <c r="L32" s="26">
        <f t="shared" si="3"/>
        <v>1022641</v>
      </c>
      <c r="M32" s="22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27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</row>
    <row r="36" spans="1:13" ht="12.75">
      <c r="A36" s="206" t="s">
        <v>47</v>
      </c>
      <c r="B36" s="183">
        <v>8640</v>
      </c>
      <c r="C36" s="183">
        <v>82916</v>
      </c>
      <c r="D36" s="183">
        <v>45094</v>
      </c>
      <c r="E36" s="183">
        <v>32101</v>
      </c>
      <c r="F36" s="184">
        <f aca="true" t="shared" si="4" ref="F36:F54">SUM(B36:E36)</f>
        <v>168751</v>
      </c>
      <c r="G36" s="183">
        <v>25624</v>
      </c>
      <c r="H36" s="183">
        <v>0</v>
      </c>
      <c r="I36" s="183">
        <v>11234</v>
      </c>
      <c r="J36" s="183">
        <v>0</v>
      </c>
      <c r="K36" s="184">
        <f aca="true" t="shared" si="5" ref="K36:K54">SUM(G36:J36)</f>
        <v>36858</v>
      </c>
      <c r="L36" s="197">
        <f aca="true" t="shared" si="6" ref="L36:L54">SUM(F36+K36)</f>
        <v>205609</v>
      </c>
      <c r="M36" s="22"/>
    </row>
    <row r="37" spans="1:13" ht="12.75">
      <c r="A37" s="206" t="s">
        <v>48</v>
      </c>
      <c r="B37" s="183">
        <v>0</v>
      </c>
      <c r="C37" s="183">
        <v>56420</v>
      </c>
      <c r="D37" s="183">
        <v>6427</v>
      </c>
      <c r="E37" s="183">
        <v>30531</v>
      </c>
      <c r="F37" s="184">
        <f t="shared" si="4"/>
        <v>93378</v>
      </c>
      <c r="G37" s="183">
        <v>3018</v>
      </c>
      <c r="H37" s="183">
        <v>0</v>
      </c>
      <c r="I37" s="183">
        <v>0</v>
      </c>
      <c r="J37" s="183">
        <v>165</v>
      </c>
      <c r="K37" s="184">
        <f t="shared" si="5"/>
        <v>3183</v>
      </c>
      <c r="L37" s="197">
        <f t="shared" si="6"/>
        <v>96561</v>
      </c>
      <c r="M37" s="22"/>
    </row>
    <row r="38" spans="1:13" ht="12.75">
      <c r="A38" s="206" t="s">
        <v>49</v>
      </c>
      <c r="B38" s="183">
        <v>0</v>
      </c>
      <c r="C38" s="183">
        <v>220150</v>
      </c>
      <c r="D38" s="183">
        <v>26864</v>
      </c>
      <c r="E38" s="183">
        <v>42156</v>
      </c>
      <c r="F38" s="184">
        <f t="shared" si="4"/>
        <v>289170</v>
      </c>
      <c r="G38" s="183">
        <v>32165</v>
      </c>
      <c r="H38" s="183">
        <v>0</v>
      </c>
      <c r="I38" s="183">
        <v>0</v>
      </c>
      <c r="J38" s="183">
        <v>0</v>
      </c>
      <c r="K38" s="184">
        <f t="shared" si="5"/>
        <v>32165</v>
      </c>
      <c r="L38" s="197">
        <f t="shared" si="6"/>
        <v>321335</v>
      </c>
      <c r="M38" s="22"/>
    </row>
    <row r="39" spans="1:13" ht="12.75">
      <c r="A39" s="206" t="s">
        <v>50</v>
      </c>
      <c r="B39" s="183">
        <v>24070</v>
      </c>
      <c r="C39" s="183">
        <v>256538</v>
      </c>
      <c r="D39" s="183">
        <v>78232</v>
      </c>
      <c r="E39" s="183">
        <v>50840</v>
      </c>
      <c r="F39" s="184">
        <f t="shared" si="4"/>
        <v>409680</v>
      </c>
      <c r="G39" s="183">
        <v>33263</v>
      </c>
      <c r="H39" s="183">
        <v>8197</v>
      </c>
      <c r="I39" s="183">
        <v>2467</v>
      </c>
      <c r="J39" s="183">
        <v>0</v>
      </c>
      <c r="K39" s="184">
        <f t="shared" si="5"/>
        <v>43927</v>
      </c>
      <c r="L39" s="197">
        <f t="shared" si="6"/>
        <v>453607</v>
      </c>
      <c r="M39" s="22"/>
    </row>
    <row r="40" spans="1:13" ht="12.75">
      <c r="A40" s="206" t="s">
        <v>51</v>
      </c>
      <c r="B40" s="183">
        <v>0</v>
      </c>
      <c r="C40" s="183">
        <v>3878</v>
      </c>
      <c r="D40" s="183">
        <v>2634</v>
      </c>
      <c r="E40" s="183">
        <v>10257</v>
      </c>
      <c r="F40" s="184">
        <f t="shared" si="4"/>
        <v>16769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16769</v>
      </c>
      <c r="M40" s="22"/>
    </row>
    <row r="41" spans="1:13" ht="12.75">
      <c r="A41" s="206" t="s">
        <v>52</v>
      </c>
      <c r="B41" s="183">
        <v>0</v>
      </c>
      <c r="C41" s="183">
        <v>30419</v>
      </c>
      <c r="D41" s="183">
        <v>19442</v>
      </c>
      <c r="E41" s="183">
        <v>16493</v>
      </c>
      <c r="F41" s="184">
        <f t="shared" si="4"/>
        <v>66354</v>
      </c>
      <c r="G41" s="183">
        <v>30644</v>
      </c>
      <c r="H41" s="183">
        <v>105</v>
      </c>
      <c r="I41" s="183">
        <v>1247</v>
      </c>
      <c r="J41" s="183">
        <v>0</v>
      </c>
      <c r="K41" s="184">
        <f t="shared" si="5"/>
        <v>31996</v>
      </c>
      <c r="L41" s="197">
        <f t="shared" si="6"/>
        <v>98350</v>
      </c>
      <c r="M41" s="22"/>
    </row>
    <row r="42" spans="1:13" ht="12.75">
      <c r="A42" s="206" t="s">
        <v>53</v>
      </c>
      <c r="B42" s="183">
        <v>0</v>
      </c>
      <c r="C42" s="183">
        <v>128081</v>
      </c>
      <c r="D42" s="183">
        <v>17488</v>
      </c>
      <c r="E42" s="183">
        <v>19296</v>
      </c>
      <c r="F42" s="184">
        <f t="shared" si="4"/>
        <v>164865</v>
      </c>
      <c r="G42" s="183">
        <v>34956</v>
      </c>
      <c r="H42" s="183">
        <v>4667</v>
      </c>
      <c r="I42" s="183">
        <v>5367</v>
      </c>
      <c r="J42" s="183">
        <v>0</v>
      </c>
      <c r="K42" s="184">
        <f t="shared" si="5"/>
        <v>44990</v>
      </c>
      <c r="L42" s="197">
        <f t="shared" si="6"/>
        <v>209855</v>
      </c>
      <c r="M42" s="22"/>
    </row>
    <row r="43" spans="1:13" ht="12.75">
      <c r="A43" s="206" t="s">
        <v>54</v>
      </c>
      <c r="B43" s="183">
        <v>250</v>
      </c>
      <c r="C43" s="183">
        <v>14894</v>
      </c>
      <c r="D43" s="183">
        <v>11587</v>
      </c>
      <c r="E43" s="183">
        <v>16573</v>
      </c>
      <c r="F43" s="184">
        <f t="shared" si="4"/>
        <v>43304</v>
      </c>
      <c r="G43" s="183">
        <v>6894</v>
      </c>
      <c r="H43" s="183">
        <v>936</v>
      </c>
      <c r="I43" s="183">
        <v>0</v>
      </c>
      <c r="J43" s="183">
        <v>790</v>
      </c>
      <c r="K43" s="184">
        <f t="shared" si="5"/>
        <v>8620</v>
      </c>
      <c r="L43" s="197">
        <f t="shared" si="6"/>
        <v>51924</v>
      </c>
      <c r="M43" s="22"/>
    </row>
    <row r="44" spans="1:13" ht="12.75">
      <c r="A44" s="206" t="s">
        <v>55</v>
      </c>
      <c r="B44" s="183">
        <v>0</v>
      </c>
      <c r="C44" s="183">
        <v>247101</v>
      </c>
      <c r="D44" s="183">
        <v>55353</v>
      </c>
      <c r="E44" s="183">
        <v>65822</v>
      </c>
      <c r="F44" s="184">
        <f t="shared" si="4"/>
        <v>368276</v>
      </c>
      <c r="G44" s="183">
        <v>37150</v>
      </c>
      <c r="H44" s="183">
        <v>0</v>
      </c>
      <c r="I44" s="183">
        <v>42043</v>
      </c>
      <c r="J44" s="183">
        <v>0</v>
      </c>
      <c r="K44" s="184">
        <f t="shared" si="5"/>
        <v>79193</v>
      </c>
      <c r="L44" s="197">
        <f t="shared" si="6"/>
        <v>447469</v>
      </c>
      <c r="M44" s="22"/>
    </row>
    <row r="45" spans="1:13" ht="12.75">
      <c r="A45" s="206" t="s">
        <v>56</v>
      </c>
      <c r="B45" s="183">
        <v>0</v>
      </c>
      <c r="C45" s="183">
        <v>81475</v>
      </c>
      <c r="D45" s="183">
        <v>60739</v>
      </c>
      <c r="E45" s="183">
        <v>42235</v>
      </c>
      <c r="F45" s="184">
        <f t="shared" si="4"/>
        <v>184449</v>
      </c>
      <c r="G45" s="183">
        <v>22452</v>
      </c>
      <c r="H45" s="183">
        <v>0</v>
      </c>
      <c r="I45" s="183">
        <v>2421</v>
      </c>
      <c r="J45" s="183">
        <v>0</v>
      </c>
      <c r="K45" s="184">
        <f t="shared" si="5"/>
        <v>24873</v>
      </c>
      <c r="L45" s="197">
        <f t="shared" si="6"/>
        <v>209322</v>
      </c>
      <c r="M45" s="22"/>
    </row>
    <row r="46" spans="1:13" ht="12.75">
      <c r="A46" s="206" t="s">
        <v>57</v>
      </c>
      <c r="B46" s="183">
        <v>0</v>
      </c>
      <c r="C46" s="183">
        <v>138311</v>
      </c>
      <c r="D46" s="183">
        <v>36673</v>
      </c>
      <c r="E46" s="183">
        <v>28593</v>
      </c>
      <c r="F46" s="184">
        <f t="shared" si="4"/>
        <v>203577</v>
      </c>
      <c r="G46" s="183">
        <v>21087</v>
      </c>
      <c r="H46" s="183">
        <v>0</v>
      </c>
      <c r="I46" s="183">
        <v>0</v>
      </c>
      <c r="J46" s="183">
        <v>4115</v>
      </c>
      <c r="K46" s="184">
        <f t="shared" si="5"/>
        <v>25202</v>
      </c>
      <c r="L46" s="197">
        <f t="shared" si="6"/>
        <v>228779</v>
      </c>
      <c r="M46" s="22"/>
    </row>
    <row r="47" spans="1:13" ht="12.75">
      <c r="A47" s="206" t="s">
        <v>58</v>
      </c>
      <c r="B47" s="183">
        <v>0</v>
      </c>
      <c r="C47" s="183">
        <v>98085</v>
      </c>
      <c r="D47" s="183">
        <v>44723</v>
      </c>
      <c r="E47" s="183">
        <v>36690</v>
      </c>
      <c r="F47" s="184">
        <f t="shared" si="4"/>
        <v>179498</v>
      </c>
      <c r="G47" s="183">
        <v>9485</v>
      </c>
      <c r="H47" s="183">
        <v>1840</v>
      </c>
      <c r="I47" s="183">
        <v>2294</v>
      </c>
      <c r="J47" s="183">
        <v>3600</v>
      </c>
      <c r="K47" s="184">
        <f t="shared" si="5"/>
        <v>17219</v>
      </c>
      <c r="L47" s="197">
        <f t="shared" si="6"/>
        <v>196717</v>
      </c>
      <c r="M47" s="22"/>
    </row>
    <row r="48" spans="1:13" ht="12.75">
      <c r="A48" s="206" t="s">
        <v>59</v>
      </c>
      <c r="B48" s="183">
        <v>0</v>
      </c>
      <c r="C48" s="183">
        <v>0</v>
      </c>
      <c r="D48" s="183">
        <v>0</v>
      </c>
      <c r="E48" s="183">
        <v>11401</v>
      </c>
      <c r="F48" s="184">
        <f t="shared" si="4"/>
        <v>11401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11401</v>
      </c>
      <c r="M48" s="22"/>
    </row>
    <row r="49" spans="1:13" ht="12.75">
      <c r="A49" s="206" t="s">
        <v>60</v>
      </c>
      <c r="B49" s="183">
        <v>240</v>
      </c>
      <c r="C49" s="183">
        <v>66983</v>
      </c>
      <c r="D49" s="183">
        <v>45728</v>
      </c>
      <c r="E49" s="183">
        <v>32905</v>
      </c>
      <c r="F49" s="184">
        <f t="shared" si="4"/>
        <v>145856</v>
      </c>
      <c r="G49" s="183">
        <v>46854</v>
      </c>
      <c r="H49" s="183">
        <v>0</v>
      </c>
      <c r="I49" s="183">
        <v>4662</v>
      </c>
      <c r="J49" s="183">
        <v>0</v>
      </c>
      <c r="K49" s="184">
        <f t="shared" si="5"/>
        <v>51516</v>
      </c>
      <c r="L49" s="197">
        <f t="shared" si="6"/>
        <v>197372</v>
      </c>
      <c r="M49" s="22"/>
    </row>
    <row r="50" spans="1:13" ht="12.75">
      <c r="A50" s="206" t="s">
        <v>61</v>
      </c>
      <c r="B50" s="183">
        <v>0</v>
      </c>
      <c r="C50" s="183">
        <v>6566</v>
      </c>
      <c r="D50" s="183">
        <v>4864</v>
      </c>
      <c r="E50" s="183">
        <v>8203</v>
      </c>
      <c r="F50" s="184">
        <f t="shared" si="4"/>
        <v>19633</v>
      </c>
      <c r="G50" s="183">
        <v>5528</v>
      </c>
      <c r="H50" s="183">
        <v>0</v>
      </c>
      <c r="I50" s="183">
        <v>85717</v>
      </c>
      <c r="J50" s="183">
        <v>0</v>
      </c>
      <c r="K50" s="184">
        <f t="shared" si="5"/>
        <v>91245</v>
      </c>
      <c r="L50" s="197">
        <f t="shared" si="6"/>
        <v>110878</v>
      </c>
      <c r="M50" s="22"/>
    </row>
    <row r="51" spans="1:13" ht="12.75">
      <c r="A51" s="206" t="s">
        <v>62</v>
      </c>
      <c r="B51" s="183">
        <v>2395</v>
      </c>
      <c r="C51" s="183">
        <v>68903</v>
      </c>
      <c r="D51" s="183">
        <v>29350</v>
      </c>
      <c r="E51" s="183">
        <v>33211</v>
      </c>
      <c r="F51" s="184">
        <f t="shared" si="4"/>
        <v>133859</v>
      </c>
      <c r="G51" s="183">
        <v>43394</v>
      </c>
      <c r="H51" s="183">
        <v>36</v>
      </c>
      <c r="I51" s="183">
        <v>3505</v>
      </c>
      <c r="J51" s="183">
        <v>0</v>
      </c>
      <c r="K51" s="184">
        <f t="shared" si="5"/>
        <v>46935</v>
      </c>
      <c r="L51" s="197">
        <f t="shared" si="6"/>
        <v>180794</v>
      </c>
      <c r="M51" s="22"/>
    </row>
    <row r="52" spans="1:13" ht="12.75">
      <c r="A52" s="206" t="s">
        <v>63</v>
      </c>
      <c r="B52" s="183">
        <v>580</v>
      </c>
      <c r="C52" s="183">
        <v>37816</v>
      </c>
      <c r="D52" s="183">
        <v>14482</v>
      </c>
      <c r="E52" s="183">
        <v>29822</v>
      </c>
      <c r="F52" s="184">
        <f t="shared" si="4"/>
        <v>82700</v>
      </c>
      <c r="G52" s="183">
        <v>15681</v>
      </c>
      <c r="H52" s="183">
        <v>543</v>
      </c>
      <c r="I52" s="183">
        <v>0</v>
      </c>
      <c r="J52" s="183">
        <v>2468</v>
      </c>
      <c r="K52" s="184">
        <f t="shared" si="5"/>
        <v>18692</v>
      </c>
      <c r="L52" s="197">
        <f t="shared" si="6"/>
        <v>101392</v>
      </c>
      <c r="M52" s="22"/>
    </row>
    <row r="53" spans="1:13" ht="12.75">
      <c r="A53" s="206" t="s">
        <v>64</v>
      </c>
      <c r="B53" s="183">
        <v>0</v>
      </c>
      <c r="C53" s="183">
        <v>34977</v>
      </c>
      <c r="D53" s="183">
        <v>24483</v>
      </c>
      <c r="E53" s="183">
        <v>15612</v>
      </c>
      <c r="F53" s="184">
        <f t="shared" si="4"/>
        <v>75072</v>
      </c>
      <c r="G53" s="183">
        <v>2115</v>
      </c>
      <c r="H53" s="183">
        <v>460</v>
      </c>
      <c r="I53" s="183">
        <v>0</v>
      </c>
      <c r="J53" s="183">
        <v>0</v>
      </c>
      <c r="K53" s="184">
        <f t="shared" si="5"/>
        <v>2575</v>
      </c>
      <c r="L53" s="197">
        <f t="shared" si="6"/>
        <v>77647</v>
      </c>
      <c r="M53" s="22"/>
    </row>
    <row r="54" spans="1:13" ht="12.75">
      <c r="A54" s="206" t="s">
        <v>65</v>
      </c>
      <c r="B54" s="183">
        <v>0</v>
      </c>
      <c r="C54" s="183">
        <v>24352</v>
      </c>
      <c r="D54" s="183">
        <v>19579</v>
      </c>
      <c r="E54" s="183">
        <v>19466</v>
      </c>
      <c r="F54" s="184">
        <f t="shared" si="4"/>
        <v>63397</v>
      </c>
      <c r="G54" s="183">
        <v>28091</v>
      </c>
      <c r="H54" s="183">
        <v>0</v>
      </c>
      <c r="I54" s="183">
        <v>69</v>
      </c>
      <c r="J54" s="183">
        <v>0</v>
      </c>
      <c r="K54" s="184">
        <f t="shared" si="5"/>
        <v>28160</v>
      </c>
      <c r="L54" s="197">
        <f t="shared" si="6"/>
        <v>91557</v>
      </c>
      <c r="M54" s="22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</row>
    <row r="56" spans="1:13" ht="12.75">
      <c r="A56" s="64" t="s">
        <v>66</v>
      </c>
      <c r="B56" s="84">
        <f aca="true" t="shared" si="7" ref="B56:L56">SUM(B36:B54)</f>
        <v>36175</v>
      </c>
      <c r="C56" s="84">
        <f t="shared" si="7"/>
        <v>1597865</v>
      </c>
      <c r="D56" s="84">
        <f t="shared" si="7"/>
        <v>543742</v>
      </c>
      <c r="E56" s="84">
        <f t="shared" si="7"/>
        <v>542207</v>
      </c>
      <c r="F56" s="84">
        <f t="shared" si="7"/>
        <v>2719989</v>
      </c>
      <c r="G56" s="84">
        <f t="shared" si="7"/>
        <v>398401</v>
      </c>
      <c r="H56" s="84">
        <f t="shared" si="7"/>
        <v>16784</v>
      </c>
      <c r="I56" s="84">
        <f t="shared" si="7"/>
        <v>161026</v>
      </c>
      <c r="J56" s="84">
        <f t="shared" si="7"/>
        <v>11138</v>
      </c>
      <c r="K56" s="84">
        <f t="shared" si="7"/>
        <v>587349</v>
      </c>
      <c r="L56" s="34">
        <f t="shared" si="7"/>
        <v>3307338</v>
      </c>
      <c r="M56" s="22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65" t="s">
        <v>67</v>
      </c>
      <c r="B60" s="85">
        <f aca="true" t="shared" si="8" ref="B60:L60">SUM(B32+B56)</f>
        <v>192380</v>
      </c>
      <c r="C60" s="85">
        <f t="shared" si="8"/>
        <v>1861248</v>
      </c>
      <c r="D60" s="85">
        <f t="shared" si="8"/>
        <v>603964</v>
      </c>
      <c r="E60" s="85">
        <f t="shared" si="8"/>
        <v>856051</v>
      </c>
      <c r="F60" s="85">
        <f t="shared" si="8"/>
        <v>3513643</v>
      </c>
      <c r="G60" s="85">
        <f t="shared" si="8"/>
        <v>461479</v>
      </c>
      <c r="H60" s="85">
        <f t="shared" si="8"/>
        <v>17105</v>
      </c>
      <c r="I60" s="85">
        <f t="shared" si="8"/>
        <v>322001</v>
      </c>
      <c r="J60" s="85">
        <f t="shared" si="8"/>
        <v>15751</v>
      </c>
      <c r="K60" s="85">
        <f t="shared" si="8"/>
        <v>816336</v>
      </c>
      <c r="L60" s="36">
        <f t="shared" si="8"/>
        <v>4329979</v>
      </c>
      <c r="M60" s="22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6">
      <selection activeCell="A65" sqref="A65:IV78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74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12143</v>
      </c>
      <c r="D13" s="178">
        <v>3602</v>
      </c>
      <c r="E13" s="178">
        <v>7465</v>
      </c>
      <c r="F13" s="179">
        <f aca="true" t="shared" si="0" ref="F13:F29">SUM(B13:E13)</f>
        <v>23210</v>
      </c>
      <c r="G13" s="178">
        <v>0</v>
      </c>
      <c r="H13" s="178">
        <v>0</v>
      </c>
      <c r="I13" s="178">
        <v>1872</v>
      </c>
      <c r="J13" s="178">
        <v>0</v>
      </c>
      <c r="K13" s="179">
        <f aca="true" t="shared" si="1" ref="K13:K29">SUM(G13:J13)</f>
        <v>1872</v>
      </c>
      <c r="L13" s="193">
        <f aca="true" t="shared" si="2" ref="L13:L29">SUM(F13+K13)</f>
        <v>25082</v>
      </c>
      <c r="M13" s="20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0"/>
    </row>
    <row r="15" spans="1:13" ht="12.75">
      <c r="A15" s="195" t="s">
        <v>30</v>
      </c>
      <c r="B15" s="178">
        <v>0</v>
      </c>
      <c r="C15" s="178">
        <v>3979</v>
      </c>
      <c r="D15" s="178">
        <v>1549</v>
      </c>
      <c r="E15" s="178">
        <v>5099</v>
      </c>
      <c r="F15" s="179">
        <f t="shared" si="0"/>
        <v>10627</v>
      </c>
      <c r="G15" s="178">
        <v>3782</v>
      </c>
      <c r="H15" s="178">
        <v>0</v>
      </c>
      <c r="I15" s="178">
        <v>28782</v>
      </c>
      <c r="J15" s="178">
        <v>0</v>
      </c>
      <c r="K15" s="179">
        <f t="shared" si="1"/>
        <v>32564</v>
      </c>
      <c r="L15" s="193">
        <f t="shared" si="2"/>
        <v>43191</v>
      </c>
      <c r="M15" s="20"/>
    </row>
    <row r="16" spans="1:13" ht="12.75">
      <c r="A16" s="195" t="s">
        <v>31</v>
      </c>
      <c r="B16" s="178">
        <v>0</v>
      </c>
      <c r="C16" s="178">
        <v>1420</v>
      </c>
      <c r="D16" s="178">
        <v>1583</v>
      </c>
      <c r="E16" s="178">
        <v>5737</v>
      </c>
      <c r="F16" s="179">
        <f t="shared" si="0"/>
        <v>8740</v>
      </c>
      <c r="G16" s="178">
        <v>445</v>
      </c>
      <c r="H16" s="178">
        <v>0</v>
      </c>
      <c r="I16" s="178">
        <v>3780</v>
      </c>
      <c r="J16" s="178">
        <v>0</v>
      </c>
      <c r="K16" s="179">
        <f t="shared" si="1"/>
        <v>4225</v>
      </c>
      <c r="L16" s="193">
        <f t="shared" si="2"/>
        <v>12965</v>
      </c>
      <c r="M16" s="20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45</v>
      </c>
      <c r="F17" s="179">
        <f t="shared" si="0"/>
        <v>45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45</v>
      </c>
      <c r="M17" s="20"/>
    </row>
    <row r="18" spans="1:13" ht="12.75">
      <c r="A18" s="195" t="s">
        <v>33</v>
      </c>
      <c r="B18" s="178">
        <v>29209</v>
      </c>
      <c r="C18" s="178">
        <v>12609</v>
      </c>
      <c r="D18" s="178">
        <v>1726</v>
      </c>
      <c r="E18" s="178">
        <v>16235</v>
      </c>
      <c r="F18" s="179">
        <f t="shared" si="0"/>
        <v>59779</v>
      </c>
      <c r="G18" s="178">
        <v>16</v>
      </c>
      <c r="H18" s="178">
        <v>0</v>
      </c>
      <c r="I18" s="178">
        <v>16521</v>
      </c>
      <c r="J18" s="178">
        <v>0</v>
      </c>
      <c r="K18" s="179">
        <f t="shared" si="1"/>
        <v>16537</v>
      </c>
      <c r="L18" s="193">
        <f t="shared" si="2"/>
        <v>76316</v>
      </c>
      <c r="M18" s="20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370</v>
      </c>
      <c r="F19" s="179">
        <f t="shared" si="0"/>
        <v>370</v>
      </c>
      <c r="G19" s="178">
        <v>0</v>
      </c>
      <c r="H19" s="178">
        <v>0</v>
      </c>
      <c r="I19" s="178">
        <v>4575</v>
      </c>
      <c r="J19" s="178">
        <v>0</v>
      </c>
      <c r="K19" s="179">
        <f t="shared" si="1"/>
        <v>4575</v>
      </c>
      <c r="L19" s="193">
        <f t="shared" si="2"/>
        <v>4945</v>
      </c>
      <c r="M19" s="20"/>
    </row>
    <row r="20" spans="1:13" ht="12.75">
      <c r="A20" s="195" t="s">
        <v>35</v>
      </c>
      <c r="B20" s="178">
        <v>0</v>
      </c>
      <c r="C20" s="178">
        <v>86280</v>
      </c>
      <c r="D20" s="178">
        <v>2185</v>
      </c>
      <c r="E20" s="178">
        <v>8039</v>
      </c>
      <c r="F20" s="179">
        <f t="shared" si="0"/>
        <v>96504</v>
      </c>
      <c r="G20" s="178">
        <v>3106</v>
      </c>
      <c r="H20" s="178">
        <v>0</v>
      </c>
      <c r="I20" s="178">
        <v>20694</v>
      </c>
      <c r="J20" s="178">
        <v>0</v>
      </c>
      <c r="K20" s="179">
        <f t="shared" si="1"/>
        <v>23800</v>
      </c>
      <c r="L20" s="193">
        <f t="shared" si="2"/>
        <v>120304</v>
      </c>
      <c r="M20" s="20"/>
    </row>
    <row r="21" spans="1:13" ht="12.75">
      <c r="A21" s="195" t="s">
        <v>36</v>
      </c>
      <c r="B21" s="178">
        <v>6624</v>
      </c>
      <c r="C21" s="178">
        <v>63918</v>
      </c>
      <c r="D21" s="178">
        <v>7054</v>
      </c>
      <c r="E21" s="178">
        <v>19783</v>
      </c>
      <c r="F21" s="179">
        <f t="shared" si="0"/>
        <v>97379</v>
      </c>
      <c r="G21" s="178">
        <v>10526</v>
      </c>
      <c r="H21" s="178">
        <v>0</v>
      </c>
      <c r="I21" s="178">
        <v>3727</v>
      </c>
      <c r="J21" s="178">
        <v>0</v>
      </c>
      <c r="K21" s="179">
        <f t="shared" si="1"/>
        <v>14253</v>
      </c>
      <c r="L21" s="193">
        <f t="shared" si="2"/>
        <v>111632</v>
      </c>
      <c r="M21" s="20"/>
    </row>
    <row r="22" spans="1:13" ht="12.75">
      <c r="A22" s="195" t="s">
        <v>37</v>
      </c>
      <c r="B22" s="178">
        <v>0</v>
      </c>
      <c r="C22" s="178">
        <v>0</v>
      </c>
      <c r="D22" s="178">
        <v>29</v>
      </c>
      <c r="E22" s="178">
        <v>4264</v>
      </c>
      <c r="F22" s="179">
        <f t="shared" si="0"/>
        <v>4293</v>
      </c>
      <c r="G22" s="178">
        <v>930</v>
      </c>
      <c r="H22" s="178">
        <v>0</v>
      </c>
      <c r="I22" s="178">
        <v>0</v>
      </c>
      <c r="J22" s="178">
        <v>0</v>
      </c>
      <c r="K22" s="179">
        <f t="shared" si="1"/>
        <v>930</v>
      </c>
      <c r="L22" s="193">
        <f t="shared" si="2"/>
        <v>5223</v>
      </c>
      <c r="M22" s="20"/>
    </row>
    <row r="23" spans="1:13" ht="12.75">
      <c r="A23" s="195" t="s">
        <v>38</v>
      </c>
      <c r="B23" s="178">
        <v>26717</v>
      </c>
      <c r="C23" s="178">
        <v>12502</v>
      </c>
      <c r="D23" s="178">
        <v>475</v>
      </c>
      <c r="E23" s="178">
        <v>10693</v>
      </c>
      <c r="F23" s="179">
        <f t="shared" si="0"/>
        <v>50387</v>
      </c>
      <c r="G23" s="178">
        <v>13891</v>
      </c>
      <c r="H23" s="178">
        <v>0</v>
      </c>
      <c r="I23" s="178">
        <v>32072</v>
      </c>
      <c r="J23" s="178">
        <v>0</v>
      </c>
      <c r="K23" s="179">
        <f t="shared" si="1"/>
        <v>45963</v>
      </c>
      <c r="L23" s="193">
        <f t="shared" si="2"/>
        <v>96350</v>
      </c>
      <c r="M23" s="20"/>
    </row>
    <row r="24" spans="1:13" ht="12.75">
      <c r="A24" s="195" t="s">
        <v>39</v>
      </c>
      <c r="B24" s="178">
        <v>0</v>
      </c>
      <c r="C24" s="178">
        <v>57012</v>
      </c>
      <c r="D24" s="178">
        <v>9281</v>
      </c>
      <c r="E24" s="178">
        <v>23025</v>
      </c>
      <c r="F24" s="179">
        <f t="shared" si="0"/>
        <v>89318</v>
      </c>
      <c r="G24" s="178">
        <v>1701</v>
      </c>
      <c r="H24" s="178">
        <v>3431</v>
      </c>
      <c r="I24" s="178">
        <v>38966</v>
      </c>
      <c r="J24" s="178">
        <v>218</v>
      </c>
      <c r="K24" s="179">
        <f t="shared" si="1"/>
        <v>44316</v>
      </c>
      <c r="L24" s="193">
        <f t="shared" si="2"/>
        <v>133634</v>
      </c>
      <c r="M24" s="20"/>
    </row>
    <row r="25" spans="1:13" ht="12.75">
      <c r="A25" s="195" t="s">
        <v>40</v>
      </c>
      <c r="B25" s="178">
        <v>0</v>
      </c>
      <c r="C25" s="178">
        <v>2576</v>
      </c>
      <c r="D25" s="178">
        <v>8321</v>
      </c>
      <c r="E25" s="178">
        <v>41995</v>
      </c>
      <c r="F25" s="179">
        <f t="shared" si="0"/>
        <v>52892</v>
      </c>
      <c r="G25" s="178">
        <v>1854</v>
      </c>
      <c r="H25" s="178">
        <v>120</v>
      </c>
      <c r="I25" s="178">
        <v>0</v>
      </c>
      <c r="J25" s="178">
        <v>0</v>
      </c>
      <c r="K25" s="179">
        <f t="shared" si="1"/>
        <v>1974</v>
      </c>
      <c r="L25" s="193">
        <f t="shared" si="2"/>
        <v>54866</v>
      </c>
      <c r="M25" s="20"/>
    </row>
    <row r="26" spans="1:13" ht="12.75">
      <c r="A26" s="195" t="s">
        <v>41</v>
      </c>
      <c r="B26" s="178">
        <v>0</v>
      </c>
      <c r="C26" s="178">
        <v>74445</v>
      </c>
      <c r="D26" s="178">
        <v>31016</v>
      </c>
      <c r="E26" s="178">
        <v>77298</v>
      </c>
      <c r="F26" s="179">
        <f t="shared" si="0"/>
        <v>182759</v>
      </c>
      <c r="G26" s="178">
        <v>13705</v>
      </c>
      <c r="H26" s="178">
        <v>416</v>
      </c>
      <c r="I26" s="178">
        <v>20111</v>
      </c>
      <c r="J26" s="178">
        <v>0</v>
      </c>
      <c r="K26" s="179">
        <f t="shared" si="1"/>
        <v>34232</v>
      </c>
      <c r="L26" s="193">
        <f t="shared" si="2"/>
        <v>216991</v>
      </c>
      <c r="M26" s="20"/>
    </row>
    <row r="27" spans="1:13" ht="12.75">
      <c r="A27" s="195" t="s">
        <v>42</v>
      </c>
      <c r="B27" s="178">
        <v>0</v>
      </c>
      <c r="C27" s="178">
        <v>0</v>
      </c>
      <c r="D27" s="178">
        <v>321</v>
      </c>
      <c r="E27" s="178">
        <v>2496</v>
      </c>
      <c r="F27" s="179">
        <f t="shared" si="0"/>
        <v>2817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2817</v>
      </c>
      <c r="M27" s="20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1741</v>
      </c>
      <c r="F28" s="179">
        <f t="shared" si="0"/>
        <v>1741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1741</v>
      </c>
      <c r="M28" s="20"/>
    </row>
    <row r="29" spans="1:13" ht="12.75">
      <c r="A29" s="195" t="s">
        <v>44</v>
      </c>
      <c r="B29" s="178">
        <v>86410</v>
      </c>
      <c r="C29" s="178">
        <v>15578</v>
      </c>
      <c r="D29" s="178">
        <v>13407</v>
      </c>
      <c r="E29" s="178">
        <v>3338</v>
      </c>
      <c r="F29" s="179">
        <f t="shared" si="0"/>
        <v>118733</v>
      </c>
      <c r="G29" s="178">
        <v>4034</v>
      </c>
      <c r="H29" s="178">
        <v>0</v>
      </c>
      <c r="I29" s="178">
        <v>34106</v>
      </c>
      <c r="J29" s="178">
        <v>0</v>
      </c>
      <c r="K29" s="179">
        <f t="shared" si="1"/>
        <v>38140</v>
      </c>
      <c r="L29" s="193">
        <f t="shared" si="2"/>
        <v>156873</v>
      </c>
      <c r="M29" s="20"/>
    </row>
    <row r="30" spans="1:13" s="144" customFormat="1" ht="13.5" thickBot="1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40"/>
    </row>
    <row r="31" spans="1:13" s="144" customFormat="1" ht="13.5" thickTop="1">
      <c r="A31" s="166"/>
      <c r="B31" s="167"/>
      <c r="C31" s="167"/>
      <c r="D31" s="167"/>
      <c r="E31" s="167"/>
      <c r="F31" s="168"/>
      <c r="G31" s="167"/>
      <c r="H31" s="167"/>
      <c r="I31" s="167"/>
      <c r="J31" s="167"/>
      <c r="K31" s="168"/>
      <c r="L31" s="169"/>
      <c r="M31" s="140"/>
    </row>
    <row r="32" spans="1:13" ht="13.5" thickBot="1">
      <c r="A32" s="58" t="s">
        <v>45</v>
      </c>
      <c r="B32" s="25">
        <f aca="true" t="shared" si="3" ref="B32:L32">SUM(B13:B29)</f>
        <v>148960</v>
      </c>
      <c r="C32" s="25">
        <f t="shared" si="3"/>
        <v>342462</v>
      </c>
      <c r="D32" s="25">
        <f t="shared" si="3"/>
        <v>80549</v>
      </c>
      <c r="E32" s="25">
        <f t="shared" si="3"/>
        <v>227623</v>
      </c>
      <c r="F32" s="25">
        <f t="shared" si="3"/>
        <v>799594</v>
      </c>
      <c r="G32" s="25">
        <f t="shared" si="3"/>
        <v>53990</v>
      </c>
      <c r="H32" s="25">
        <f t="shared" si="3"/>
        <v>3967</v>
      </c>
      <c r="I32" s="25">
        <f t="shared" si="3"/>
        <v>205206</v>
      </c>
      <c r="J32" s="25">
        <f t="shared" si="3"/>
        <v>218</v>
      </c>
      <c r="K32" s="25">
        <f t="shared" si="3"/>
        <v>263381</v>
      </c>
      <c r="L32" s="26">
        <f t="shared" si="3"/>
        <v>1062975</v>
      </c>
      <c r="M32" s="20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40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40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0"/>
    </row>
    <row r="36" spans="1:13" ht="12.75">
      <c r="A36" s="206" t="s">
        <v>47</v>
      </c>
      <c r="B36" s="183">
        <v>0</v>
      </c>
      <c r="C36" s="183">
        <v>83371</v>
      </c>
      <c r="D36" s="183">
        <v>67415</v>
      </c>
      <c r="E36" s="183">
        <v>31756</v>
      </c>
      <c r="F36" s="184">
        <f aca="true" t="shared" si="4" ref="F36:F54">SUM(B36:E36)</f>
        <v>182542</v>
      </c>
      <c r="G36" s="183">
        <v>48553</v>
      </c>
      <c r="H36" s="183">
        <v>15</v>
      </c>
      <c r="I36" s="183">
        <v>30461</v>
      </c>
      <c r="J36" s="183">
        <v>0</v>
      </c>
      <c r="K36" s="184">
        <f aca="true" t="shared" si="5" ref="K36:K54">SUM(G36:J36)</f>
        <v>79029</v>
      </c>
      <c r="L36" s="197">
        <f aca="true" t="shared" si="6" ref="L36:L54">SUM(F36+K36)</f>
        <v>261571</v>
      </c>
      <c r="M36" s="20"/>
    </row>
    <row r="37" spans="1:13" ht="12.75">
      <c r="A37" s="206" t="s">
        <v>48</v>
      </c>
      <c r="B37" s="183">
        <v>0</v>
      </c>
      <c r="C37" s="183">
        <v>77858</v>
      </c>
      <c r="D37" s="183">
        <v>1866</v>
      </c>
      <c r="E37" s="183">
        <v>36309</v>
      </c>
      <c r="F37" s="184">
        <f t="shared" si="4"/>
        <v>116033</v>
      </c>
      <c r="G37" s="183">
        <v>4845</v>
      </c>
      <c r="H37" s="183">
        <v>0</v>
      </c>
      <c r="I37" s="183">
        <v>0</v>
      </c>
      <c r="J37" s="183">
        <v>0</v>
      </c>
      <c r="K37" s="184">
        <f t="shared" si="5"/>
        <v>4845</v>
      </c>
      <c r="L37" s="197">
        <f t="shared" si="6"/>
        <v>120878</v>
      </c>
      <c r="M37" s="20"/>
    </row>
    <row r="38" spans="1:13" ht="12.75">
      <c r="A38" s="206" t="s">
        <v>49</v>
      </c>
      <c r="B38" s="183">
        <v>0</v>
      </c>
      <c r="C38" s="183">
        <v>269104</v>
      </c>
      <c r="D38" s="183">
        <v>17389</v>
      </c>
      <c r="E38" s="183">
        <v>57705</v>
      </c>
      <c r="F38" s="184">
        <f t="shared" si="4"/>
        <v>344198</v>
      </c>
      <c r="G38" s="183">
        <v>15313</v>
      </c>
      <c r="H38" s="183">
        <v>0</v>
      </c>
      <c r="I38" s="183">
        <v>0</v>
      </c>
      <c r="J38" s="183">
        <v>0</v>
      </c>
      <c r="K38" s="184">
        <f t="shared" si="5"/>
        <v>15313</v>
      </c>
      <c r="L38" s="197">
        <f t="shared" si="6"/>
        <v>359511</v>
      </c>
      <c r="M38" s="20"/>
    </row>
    <row r="39" spans="1:13" ht="12.75">
      <c r="A39" s="206" t="s">
        <v>50</v>
      </c>
      <c r="B39" s="183">
        <v>31952</v>
      </c>
      <c r="C39" s="183">
        <v>370037</v>
      </c>
      <c r="D39" s="183">
        <v>74240</v>
      </c>
      <c r="E39" s="183">
        <v>62031</v>
      </c>
      <c r="F39" s="184">
        <f t="shared" si="4"/>
        <v>538260</v>
      </c>
      <c r="G39" s="183">
        <v>30678</v>
      </c>
      <c r="H39" s="183">
        <v>29708</v>
      </c>
      <c r="I39" s="183">
        <v>14966</v>
      </c>
      <c r="J39" s="183">
        <v>0</v>
      </c>
      <c r="K39" s="184">
        <f t="shared" si="5"/>
        <v>75352</v>
      </c>
      <c r="L39" s="197">
        <f t="shared" si="6"/>
        <v>613612</v>
      </c>
      <c r="M39" s="20"/>
    </row>
    <row r="40" spans="1:13" ht="12.75">
      <c r="A40" s="206" t="s">
        <v>51</v>
      </c>
      <c r="B40" s="183">
        <v>0</v>
      </c>
      <c r="C40" s="183">
        <v>21</v>
      </c>
      <c r="D40" s="183">
        <v>2561</v>
      </c>
      <c r="E40" s="183">
        <v>9898</v>
      </c>
      <c r="F40" s="184">
        <f t="shared" si="4"/>
        <v>12480</v>
      </c>
      <c r="G40" s="183">
        <v>120</v>
      </c>
      <c r="H40" s="183">
        <v>0</v>
      </c>
      <c r="I40" s="183">
        <v>0</v>
      </c>
      <c r="J40" s="183">
        <v>0</v>
      </c>
      <c r="K40" s="184">
        <f t="shared" si="5"/>
        <v>120</v>
      </c>
      <c r="L40" s="197">
        <f t="shared" si="6"/>
        <v>12600</v>
      </c>
      <c r="M40" s="20"/>
    </row>
    <row r="41" spans="1:13" ht="12.75">
      <c r="A41" s="206" t="s">
        <v>52</v>
      </c>
      <c r="B41" s="183">
        <v>0</v>
      </c>
      <c r="C41" s="183">
        <v>17454</v>
      </c>
      <c r="D41" s="183">
        <v>26237</v>
      </c>
      <c r="E41" s="183">
        <v>18604</v>
      </c>
      <c r="F41" s="184">
        <f t="shared" si="4"/>
        <v>62295</v>
      </c>
      <c r="G41" s="183">
        <v>52889</v>
      </c>
      <c r="H41" s="183">
        <v>89</v>
      </c>
      <c r="I41" s="183">
        <v>6465</v>
      </c>
      <c r="J41" s="183">
        <v>1987</v>
      </c>
      <c r="K41" s="184">
        <f t="shared" si="5"/>
        <v>61430</v>
      </c>
      <c r="L41" s="197">
        <f t="shared" si="6"/>
        <v>123725</v>
      </c>
      <c r="M41" s="20"/>
    </row>
    <row r="42" spans="1:13" ht="12.75">
      <c r="A42" s="206" t="s">
        <v>53</v>
      </c>
      <c r="B42" s="183">
        <v>425</v>
      </c>
      <c r="C42" s="183">
        <v>146348</v>
      </c>
      <c r="D42" s="183">
        <v>9323</v>
      </c>
      <c r="E42" s="183">
        <v>12182</v>
      </c>
      <c r="F42" s="184">
        <f t="shared" si="4"/>
        <v>168278</v>
      </c>
      <c r="G42" s="183">
        <v>9384</v>
      </c>
      <c r="H42" s="183">
        <v>8142</v>
      </c>
      <c r="I42" s="183">
        <v>15440</v>
      </c>
      <c r="J42" s="183">
        <v>0</v>
      </c>
      <c r="K42" s="184">
        <f t="shared" si="5"/>
        <v>32966</v>
      </c>
      <c r="L42" s="197">
        <f t="shared" si="6"/>
        <v>201244</v>
      </c>
      <c r="M42" s="20"/>
    </row>
    <row r="43" spans="1:13" ht="12.75">
      <c r="A43" s="206" t="s">
        <v>54</v>
      </c>
      <c r="B43" s="183">
        <v>630</v>
      </c>
      <c r="C43" s="183">
        <v>4124</v>
      </c>
      <c r="D43" s="183">
        <v>14154</v>
      </c>
      <c r="E43" s="183">
        <v>19594</v>
      </c>
      <c r="F43" s="184">
        <f t="shared" si="4"/>
        <v>38502</v>
      </c>
      <c r="G43" s="183">
        <v>195</v>
      </c>
      <c r="H43" s="183">
        <v>456</v>
      </c>
      <c r="I43" s="183">
        <v>0</v>
      </c>
      <c r="J43" s="183">
        <v>405</v>
      </c>
      <c r="K43" s="184">
        <f t="shared" si="5"/>
        <v>1056</v>
      </c>
      <c r="L43" s="197">
        <f t="shared" si="6"/>
        <v>39558</v>
      </c>
      <c r="M43" s="20"/>
    </row>
    <row r="44" spans="1:13" ht="12.75">
      <c r="A44" s="206" t="s">
        <v>55</v>
      </c>
      <c r="B44" s="183">
        <v>1363</v>
      </c>
      <c r="C44" s="183">
        <v>246129</v>
      </c>
      <c r="D44" s="183">
        <v>43645</v>
      </c>
      <c r="E44" s="183">
        <v>111808</v>
      </c>
      <c r="F44" s="184">
        <f t="shared" si="4"/>
        <v>402945</v>
      </c>
      <c r="G44" s="183">
        <v>43223</v>
      </c>
      <c r="H44" s="183">
        <v>0</v>
      </c>
      <c r="I44" s="183">
        <v>51153</v>
      </c>
      <c r="J44" s="183">
        <v>0</v>
      </c>
      <c r="K44" s="184">
        <f t="shared" si="5"/>
        <v>94376</v>
      </c>
      <c r="L44" s="197">
        <f t="shared" si="6"/>
        <v>497321</v>
      </c>
      <c r="M44" s="20"/>
    </row>
    <row r="45" spans="1:13" ht="12.75">
      <c r="A45" s="206" t="s">
        <v>56</v>
      </c>
      <c r="B45" s="183">
        <v>602</v>
      </c>
      <c r="C45" s="183">
        <v>139679</v>
      </c>
      <c r="D45" s="183">
        <v>36084</v>
      </c>
      <c r="E45" s="183">
        <v>37349</v>
      </c>
      <c r="F45" s="184">
        <f t="shared" si="4"/>
        <v>213714</v>
      </c>
      <c r="G45" s="183">
        <v>23875</v>
      </c>
      <c r="H45" s="183">
        <v>220</v>
      </c>
      <c r="I45" s="183">
        <v>0</v>
      </c>
      <c r="J45" s="183">
        <v>0</v>
      </c>
      <c r="K45" s="184">
        <f t="shared" si="5"/>
        <v>24095</v>
      </c>
      <c r="L45" s="197">
        <f t="shared" si="6"/>
        <v>237809</v>
      </c>
      <c r="M45" s="20"/>
    </row>
    <row r="46" spans="1:13" ht="12.75">
      <c r="A46" s="206" t="s">
        <v>57</v>
      </c>
      <c r="B46" s="183">
        <v>0</v>
      </c>
      <c r="C46" s="183">
        <v>159968</v>
      </c>
      <c r="D46" s="183">
        <v>32785</v>
      </c>
      <c r="E46" s="183">
        <v>40882</v>
      </c>
      <c r="F46" s="184">
        <f t="shared" si="4"/>
        <v>233635</v>
      </c>
      <c r="G46" s="183">
        <v>27875</v>
      </c>
      <c r="H46" s="183">
        <v>0</v>
      </c>
      <c r="I46" s="183">
        <v>0</v>
      </c>
      <c r="J46" s="183">
        <v>0</v>
      </c>
      <c r="K46" s="184">
        <f t="shared" si="5"/>
        <v>27875</v>
      </c>
      <c r="L46" s="197">
        <f t="shared" si="6"/>
        <v>261510</v>
      </c>
      <c r="M46" s="20"/>
    </row>
    <row r="47" spans="1:13" ht="12.75">
      <c r="A47" s="206" t="s">
        <v>58</v>
      </c>
      <c r="B47" s="183">
        <v>0</v>
      </c>
      <c r="C47" s="183">
        <v>140422</v>
      </c>
      <c r="D47" s="183">
        <v>19114</v>
      </c>
      <c r="E47" s="183">
        <v>36505</v>
      </c>
      <c r="F47" s="184">
        <f t="shared" si="4"/>
        <v>196041</v>
      </c>
      <c r="G47" s="183">
        <v>13164</v>
      </c>
      <c r="H47" s="183">
        <v>0</v>
      </c>
      <c r="I47" s="183">
        <v>18006</v>
      </c>
      <c r="J47" s="183">
        <v>5185</v>
      </c>
      <c r="K47" s="184">
        <f t="shared" si="5"/>
        <v>36355</v>
      </c>
      <c r="L47" s="197">
        <f t="shared" si="6"/>
        <v>232396</v>
      </c>
      <c r="M47" s="20"/>
    </row>
    <row r="48" spans="1:13" ht="12.75">
      <c r="A48" s="206" t="s">
        <v>59</v>
      </c>
      <c r="B48" s="183">
        <v>0</v>
      </c>
      <c r="C48" s="183">
        <v>0</v>
      </c>
      <c r="D48" s="183">
        <v>238</v>
      </c>
      <c r="E48" s="183">
        <v>10447</v>
      </c>
      <c r="F48" s="184">
        <f t="shared" si="4"/>
        <v>10685</v>
      </c>
      <c r="G48" s="183">
        <v>380</v>
      </c>
      <c r="H48" s="183">
        <v>46</v>
      </c>
      <c r="I48" s="183">
        <v>0</v>
      </c>
      <c r="J48" s="183">
        <v>0</v>
      </c>
      <c r="K48" s="184">
        <f t="shared" si="5"/>
        <v>426</v>
      </c>
      <c r="L48" s="197">
        <f t="shared" si="6"/>
        <v>11111</v>
      </c>
      <c r="M48" s="20"/>
    </row>
    <row r="49" spans="1:13" ht="12.75">
      <c r="A49" s="206" t="s">
        <v>60</v>
      </c>
      <c r="B49" s="183">
        <v>655</v>
      </c>
      <c r="C49" s="183">
        <v>71056</v>
      </c>
      <c r="D49" s="183">
        <v>81917</v>
      </c>
      <c r="E49" s="183">
        <v>50391</v>
      </c>
      <c r="F49" s="184">
        <f t="shared" si="4"/>
        <v>204019</v>
      </c>
      <c r="G49" s="183">
        <v>52197</v>
      </c>
      <c r="H49" s="183">
        <v>0</v>
      </c>
      <c r="I49" s="183">
        <v>3882</v>
      </c>
      <c r="J49" s="183">
        <v>0</v>
      </c>
      <c r="K49" s="184">
        <f t="shared" si="5"/>
        <v>56079</v>
      </c>
      <c r="L49" s="197">
        <f t="shared" si="6"/>
        <v>260098</v>
      </c>
      <c r="M49" s="20"/>
    </row>
    <row r="50" spans="1:13" ht="12.75">
      <c r="A50" s="206" t="s">
        <v>61</v>
      </c>
      <c r="B50" s="183">
        <v>0</v>
      </c>
      <c r="C50" s="183">
        <v>9277</v>
      </c>
      <c r="D50" s="183">
        <v>9147</v>
      </c>
      <c r="E50" s="183">
        <v>13818</v>
      </c>
      <c r="F50" s="184">
        <f t="shared" si="4"/>
        <v>32242</v>
      </c>
      <c r="G50" s="183">
        <v>10213</v>
      </c>
      <c r="H50" s="183">
        <v>0</v>
      </c>
      <c r="I50" s="183">
        <v>81665</v>
      </c>
      <c r="J50" s="183">
        <v>0</v>
      </c>
      <c r="K50" s="184">
        <f t="shared" si="5"/>
        <v>91878</v>
      </c>
      <c r="L50" s="197">
        <f t="shared" si="6"/>
        <v>124120</v>
      </c>
      <c r="M50" s="20"/>
    </row>
    <row r="51" spans="1:13" ht="12.75">
      <c r="A51" s="206" t="s">
        <v>62</v>
      </c>
      <c r="B51" s="183">
        <v>1205</v>
      </c>
      <c r="C51" s="183">
        <v>60308</v>
      </c>
      <c r="D51" s="183">
        <v>56238</v>
      </c>
      <c r="E51" s="183">
        <v>54259</v>
      </c>
      <c r="F51" s="184">
        <f t="shared" si="4"/>
        <v>172010</v>
      </c>
      <c r="G51" s="183">
        <v>37508</v>
      </c>
      <c r="H51" s="183">
        <v>64</v>
      </c>
      <c r="I51" s="183">
        <v>24768</v>
      </c>
      <c r="J51" s="183">
        <v>0</v>
      </c>
      <c r="K51" s="184">
        <f t="shared" si="5"/>
        <v>62340</v>
      </c>
      <c r="L51" s="197">
        <f t="shared" si="6"/>
        <v>234350</v>
      </c>
      <c r="M51" s="20"/>
    </row>
    <row r="52" spans="1:13" ht="12.75">
      <c r="A52" s="206" t="s">
        <v>63</v>
      </c>
      <c r="B52" s="183">
        <v>0</v>
      </c>
      <c r="C52" s="183">
        <v>68711</v>
      </c>
      <c r="D52" s="183">
        <v>12043</v>
      </c>
      <c r="E52" s="183">
        <v>39939</v>
      </c>
      <c r="F52" s="184">
        <f t="shared" si="4"/>
        <v>120693</v>
      </c>
      <c r="G52" s="183">
        <v>22621</v>
      </c>
      <c r="H52" s="183">
        <v>313</v>
      </c>
      <c r="I52" s="183">
        <v>0</v>
      </c>
      <c r="J52" s="183">
        <v>386</v>
      </c>
      <c r="K52" s="184">
        <f t="shared" si="5"/>
        <v>23320</v>
      </c>
      <c r="L52" s="197">
        <f t="shared" si="6"/>
        <v>144013</v>
      </c>
      <c r="M52" s="20"/>
    </row>
    <row r="53" spans="1:13" ht="12.75">
      <c r="A53" s="206" t="s">
        <v>64</v>
      </c>
      <c r="B53" s="183">
        <v>0</v>
      </c>
      <c r="C53" s="183">
        <v>44448</v>
      </c>
      <c r="D53" s="183">
        <v>12767</v>
      </c>
      <c r="E53" s="183">
        <v>14194</v>
      </c>
      <c r="F53" s="184">
        <f t="shared" si="4"/>
        <v>71409</v>
      </c>
      <c r="G53" s="183">
        <v>5088</v>
      </c>
      <c r="H53" s="183">
        <v>0</v>
      </c>
      <c r="I53" s="183">
        <v>0</v>
      </c>
      <c r="J53" s="183">
        <v>0</v>
      </c>
      <c r="K53" s="184">
        <f t="shared" si="5"/>
        <v>5088</v>
      </c>
      <c r="L53" s="197">
        <f t="shared" si="6"/>
        <v>76497</v>
      </c>
      <c r="M53" s="20"/>
    </row>
    <row r="54" spans="1:13" ht="12.75">
      <c r="A54" s="206" t="s">
        <v>65</v>
      </c>
      <c r="B54" s="183">
        <v>55</v>
      </c>
      <c r="C54" s="183">
        <v>25919</v>
      </c>
      <c r="D54" s="183">
        <v>43528</v>
      </c>
      <c r="E54" s="183">
        <v>40276</v>
      </c>
      <c r="F54" s="184">
        <f t="shared" si="4"/>
        <v>109778</v>
      </c>
      <c r="G54" s="183">
        <v>23939</v>
      </c>
      <c r="H54" s="183">
        <v>0</v>
      </c>
      <c r="I54" s="183">
        <v>9060</v>
      </c>
      <c r="J54" s="183">
        <v>0</v>
      </c>
      <c r="K54" s="184">
        <f t="shared" si="5"/>
        <v>32999</v>
      </c>
      <c r="L54" s="197">
        <f t="shared" si="6"/>
        <v>142777</v>
      </c>
      <c r="M54" s="20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0"/>
    </row>
    <row r="56" spans="1:13" ht="12.75">
      <c r="A56" s="64" t="s">
        <v>66</v>
      </c>
      <c r="B56" s="84">
        <f aca="true" t="shared" si="7" ref="B56:L56">SUM(B36:B54)</f>
        <v>36887</v>
      </c>
      <c r="C56" s="84">
        <f t="shared" si="7"/>
        <v>1934234</v>
      </c>
      <c r="D56" s="84">
        <f t="shared" si="7"/>
        <v>560691</v>
      </c>
      <c r="E56" s="84">
        <f t="shared" si="7"/>
        <v>697947</v>
      </c>
      <c r="F56" s="84">
        <f t="shared" si="7"/>
        <v>3229759</v>
      </c>
      <c r="G56" s="84">
        <f t="shared" si="7"/>
        <v>422060</v>
      </c>
      <c r="H56" s="84">
        <f t="shared" si="7"/>
        <v>39053</v>
      </c>
      <c r="I56" s="84">
        <f t="shared" si="7"/>
        <v>255866</v>
      </c>
      <c r="J56" s="84">
        <f t="shared" si="7"/>
        <v>7963</v>
      </c>
      <c r="K56" s="84">
        <f t="shared" si="7"/>
        <v>724942</v>
      </c>
      <c r="L56" s="34">
        <f t="shared" si="7"/>
        <v>3954701</v>
      </c>
      <c r="M56" s="20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40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40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40"/>
    </row>
    <row r="60" spans="1:13" ht="12.75">
      <c r="A60" s="65" t="s">
        <v>67</v>
      </c>
      <c r="B60" s="85">
        <f aca="true" t="shared" si="8" ref="B60:L60">SUM(B32+B56)</f>
        <v>185847</v>
      </c>
      <c r="C60" s="85">
        <f t="shared" si="8"/>
        <v>2276696</v>
      </c>
      <c r="D60" s="85">
        <f t="shared" si="8"/>
        <v>641240</v>
      </c>
      <c r="E60" s="85">
        <f t="shared" si="8"/>
        <v>925570</v>
      </c>
      <c r="F60" s="85">
        <f t="shared" si="8"/>
        <v>4029353</v>
      </c>
      <c r="G60" s="85">
        <f t="shared" si="8"/>
        <v>476050</v>
      </c>
      <c r="H60" s="85">
        <f t="shared" si="8"/>
        <v>43020</v>
      </c>
      <c r="I60" s="85">
        <f t="shared" si="8"/>
        <v>461072</v>
      </c>
      <c r="J60" s="85">
        <f t="shared" si="8"/>
        <v>8181</v>
      </c>
      <c r="K60" s="85">
        <f t="shared" si="8"/>
        <v>988323</v>
      </c>
      <c r="L60" s="36">
        <f t="shared" si="8"/>
        <v>5017676</v>
      </c>
      <c r="M60" s="20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40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1">
      <selection activeCell="A65" sqref="A65:IV73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75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39</v>
      </c>
      <c r="D13" s="178">
        <v>1817</v>
      </c>
      <c r="E13" s="178">
        <v>3230</v>
      </c>
      <c r="F13" s="179">
        <f aca="true" t="shared" si="0" ref="F13:F29">SUM(B13:E13)</f>
        <v>5086</v>
      </c>
      <c r="G13" s="178">
        <v>0</v>
      </c>
      <c r="H13" s="178">
        <v>0</v>
      </c>
      <c r="I13" s="178">
        <v>1478</v>
      </c>
      <c r="J13" s="178">
        <v>0</v>
      </c>
      <c r="K13" s="179">
        <f aca="true" t="shared" si="1" ref="K13:K29">SUM(G13:J13)</f>
        <v>1478</v>
      </c>
      <c r="L13" s="193">
        <f aca="true" t="shared" si="2" ref="L13:L29">SUM(F13+K13)</f>
        <v>6564</v>
      </c>
      <c r="M13" s="22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5" t="s">
        <v>30</v>
      </c>
      <c r="B15" s="178">
        <v>0</v>
      </c>
      <c r="C15" s="178">
        <v>0</v>
      </c>
      <c r="D15" s="178">
        <v>5527</v>
      </c>
      <c r="E15" s="178">
        <v>1879</v>
      </c>
      <c r="F15" s="179">
        <f t="shared" si="0"/>
        <v>7406</v>
      </c>
      <c r="G15" s="178">
        <v>1791</v>
      </c>
      <c r="H15" s="178">
        <v>0</v>
      </c>
      <c r="I15" s="178">
        <v>48016</v>
      </c>
      <c r="J15" s="178">
        <v>0</v>
      </c>
      <c r="K15" s="179">
        <f t="shared" si="1"/>
        <v>49807</v>
      </c>
      <c r="L15" s="193">
        <f t="shared" si="2"/>
        <v>57213</v>
      </c>
      <c r="M15" s="22"/>
    </row>
    <row r="16" spans="1:13" ht="12.75">
      <c r="A16" s="195" t="s">
        <v>31</v>
      </c>
      <c r="B16" s="178">
        <v>0</v>
      </c>
      <c r="C16" s="178">
        <v>0</v>
      </c>
      <c r="D16" s="178">
        <v>767</v>
      </c>
      <c r="E16" s="178">
        <v>2247</v>
      </c>
      <c r="F16" s="179">
        <f t="shared" si="0"/>
        <v>3014</v>
      </c>
      <c r="G16" s="178">
        <v>285</v>
      </c>
      <c r="H16" s="178">
        <v>0</v>
      </c>
      <c r="I16" s="178">
        <v>6978</v>
      </c>
      <c r="J16" s="178">
        <v>0</v>
      </c>
      <c r="K16" s="179">
        <f t="shared" si="1"/>
        <v>7263</v>
      </c>
      <c r="L16" s="193">
        <f t="shared" si="2"/>
        <v>10277</v>
      </c>
      <c r="M16" s="22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2</v>
      </c>
      <c r="F17" s="179">
        <f t="shared" si="0"/>
        <v>2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2</v>
      </c>
      <c r="M17" s="22"/>
    </row>
    <row r="18" spans="1:13" ht="12.75">
      <c r="A18" s="195" t="s">
        <v>33</v>
      </c>
      <c r="B18" s="178">
        <v>32497</v>
      </c>
      <c r="C18" s="178">
        <v>12812</v>
      </c>
      <c r="D18" s="178">
        <v>846</v>
      </c>
      <c r="E18" s="178">
        <v>11098</v>
      </c>
      <c r="F18" s="179">
        <f t="shared" si="0"/>
        <v>57253</v>
      </c>
      <c r="G18" s="178">
        <v>0</v>
      </c>
      <c r="H18" s="178">
        <v>0</v>
      </c>
      <c r="I18" s="178">
        <v>30362</v>
      </c>
      <c r="J18" s="178">
        <v>0</v>
      </c>
      <c r="K18" s="179">
        <f t="shared" si="1"/>
        <v>30362</v>
      </c>
      <c r="L18" s="193">
        <f t="shared" si="2"/>
        <v>87615</v>
      </c>
      <c r="M18" s="22"/>
    </row>
    <row r="19" spans="1:13" ht="12.75">
      <c r="A19" s="195" t="s">
        <v>34</v>
      </c>
      <c r="B19" s="178">
        <v>0</v>
      </c>
      <c r="C19" s="178">
        <v>209</v>
      </c>
      <c r="D19" s="178">
        <v>86</v>
      </c>
      <c r="E19" s="178">
        <v>403</v>
      </c>
      <c r="F19" s="179">
        <f t="shared" si="0"/>
        <v>698</v>
      </c>
      <c r="G19" s="178">
        <v>0</v>
      </c>
      <c r="H19" s="178">
        <v>0</v>
      </c>
      <c r="I19" s="178">
        <v>9603</v>
      </c>
      <c r="J19" s="178">
        <v>0</v>
      </c>
      <c r="K19" s="179">
        <f t="shared" si="1"/>
        <v>9603</v>
      </c>
      <c r="L19" s="193">
        <f t="shared" si="2"/>
        <v>10301</v>
      </c>
      <c r="M19" s="22"/>
    </row>
    <row r="20" spans="1:13" ht="12.75">
      <c r="A20" s="195" t="s">
        <v>35</v>
      </c>
      <c r="B20" s="178">
        <v>0</v>
      </c>
      <c r="C20" s="178">
        <v>100292</v>
      </c>
      <c r="D20" s="178">
        <v>4651</v>
      </c>
      <c r="E20" s="178">
        <v>6870</v>
      </c>
      <c r="F20" s="179">
        <f t="shared" si="0"/>
        <v>111813</v>
      </c>
      <c r="G20" s="178">
        <v>3611</v>
      </c>
      <c r="H20" s="178">
        <v>0</v>
      </c>
      <c r="I20" s="178">
        <v>40311</v>
      </c>
      <c r="J20" s="178">
        <v>0</v>
      </c>
      <c r="K20" s="179">
        <f t="shared" si="1"/>
        <v>43922</v>
      </c>
      <c r="L20" s="193">
        <f t="shared" si="2"/>
        <v>155735</v>
      </c>
      <c r="M20" s="22"/>
    </row>
    <row r="21" spans="1:13" ht="12.75">
      <c r="A21" s="195" t="s">
        <v>36</v>
      </c>
      <c r="B21" s="178">
        <v>19832</v>
      </c>
      <c r="C21" s="178">
        <v>54067</v>
      </c>
      <c r="D21" s="178">
        <v>15927</v>
      </c>
      <c r="E21" s="178">
        <v>13206</v>
      </c>
      <c r="F21" s="179">
        <f t="shared" si="0"/>
        <v>103032</v>
      </c>
      <c r="G21" s="178">
        <v>18244</v>
      </c>
      <c r="H21" s="178">
        <v>0</v>
      </c>
      <c r="I21" s="178">
        <v>7805</v>
      </c>
      <c r="J21" s="178">
        <v>0</v>
      </c>
      <c r="K21" s="179">
        <f t="shared" si="1"/>
        <v>26049</v>
      </c>
      <c r="L21" s="193">
        <f t="shared" si="2"/>
        <v>129081</v>
      </c>
      <c r="M21" s="22"/>
    </row>
    <row r="22" spans="1:13" ht="12.75">
      <c r="A22" s="195" t="s">
        <v>37</v>
      </c>
      <c r="B22" s="178">
        <v>0</v>
      </c>
      <c r="C22" s="178">
        <v>0</v>
      </c>
      <c r="D22" s="178">
        <v>0</v>
      </c>
      <c r="E22" s="178">
        <v>4155</v>
      </c>
      <c r="F22" s="179">
        <f t="shared" si="0"/>
        <v>4155</v>
      </c>
      <c r="G22" s="178">
        <v>1386</v>
      </c>
      <c r="H22" s="178">
        <v>0</v>
      </c>
      <c r="I22" s="178">
        <v>0</v>
      </c>
      <c r="J22" s="178">
        <v>0</v>
      </c>
      <c r="K22" s="179">
        <f t="shared" si="1"/>
        <v>1386</v>
      </c>
      <c r="L22" s="193">
        <f t="shared" si="2"/>
        <v>5541</v>
      </c>
      <c r="M22" s="22"/>
    </row>
    <row r="23" spans="1:13" ht="12.75">
      <c r="A23" s="195" t="s">
        <v>38</v>
      </c>
      <c r="B23" s="178">
        <v>25949</v>
      </c>
      <c r="C23" s="178">
        <v>20221</v>
      </c>
      <c r="D23" s="178">
        <v>127</v>
      </c>
      <c r="E23" s="178">
        <v>4986</v>
      </c>
      <c r="F23" s="179">
        <f t="shared" si="0"/>
        <v>51283</v>
      </c>
      <c r="G23" s="178">
        <v>17862</v>
      </c>
      <c r="H23" s="178">
        <v>0</v>
      </c>
      <c r="I23" s="178">
        <v>39776</v>
      </c>
      <c r="J23" s="178">
        <v>0</v>
      </c>
      <c r="K23" s="179">
        <f t="shared" si="1"/>
        <v>57638</v>
      </c>
      <c r="L23" s="193">
        <f t="shared" si="2"/>
        <v>108921</v>
      </c>
      <c r="M23" s="22"/>
    </row>
    <row r="24" spans="1:13" ht="12.75">
      <c r="A24" s="195" t="s">
        <v>39</v>
      </c>
      <c r="B24" s="178">
        <v>0</v>
      </c>
      <c r="C24" s="178">
        <v>65861</v>
      </c>
      <c r="D24" s="178">
        <v>1710</v>
      </c>
      <c r="E24" s="178">
        <v>10133</v>
      </c>
      <c r="F24" s="179">
        <f t="shared" si="0"/>
        <v>77704</v>
      </c>
      <c r="G24" s="178">
        <v>2543</v>
      </c>
      <c r="H24" s="178">
        <v>155</v>
      </c>
      <c r="I24" s="178">
        <v>41026</v>
      </c>
      <c r="J24" s="178">
        <v>0</v>
      </c>
      <c r="K24" s="179">
        <f t="shared" si="1"/>
        <v>43724</v>
      </c>
      <c r="L24" s="193">
        <f t="shared" si="2"/>
        <v>121428</v>
      </c>
      <c r="M24" s="22"/>
    </row>
    <row r="25" spans="1:13" ht="12.75">
      <c r="A25" s="195" t="s">
        <v>40</v>
      </c>
      <c r="B25" s="178">
        <v>0</v>
      </c>
      <c r="C25" s="178">
        <v>3461</v>
      </c>
      <c r="D25" s="178">
        <v>3998</v>
      </c>
      <c r="E25" s="178">
        <v>22298</v>
      </c>
      <c r="F25" s="179">
        <f t="shared" si="0"/>
        <v>29757</v>
      </c>
      <c r="G25" s="178">
        <v>634</v>
      </c>
      <c r="H25" s="178">
        <v>20</v>
      </c>
      <c r="I25" s="178">
        <v>0</v>
      </c>
      <c r="J25" s="178">
        <v>0</v>
      </c>
      <c r="K25" s="179">
        <f t="shared" si="1"/>
        <v>654</v>
      </c>
      <c r="L25" s="193">
        <f t="shared" si="2"/>
        <v>30411</v>
      </c>
      <c r="M25" s="22"/>
    </row>
    <row r="26" spans="1:13" ht="12.75">
      <c r="A26" s="195" t="s">
        <v>41</v>
      </c>
      <c r="B26" s="178">
        <v>0</v>
      </c>
      <c r="C26" s="178">
        <v>103570</v>
      </c>
      <c r="D26" s="178">
        <v>18283</v>
      </c>
      <c r="E26" s="178">
        <v>42371</v>
      </c>
      <c r="F26" s="179">
        <f t="shared" si="0"/>
        <v>164224</v>
      </c>
      <c r="G26" s="178">
        <v>15569</v>
      </c>
      <c r="H26" s="178">
        <v>0</v>
      </c>
      <c r="I26" s="178">
        <v>31564</v>
      </c>
      <c r="J26" s="178">
        <v>823</v>
      </c>
      <c r="K26" s="179">
        <f t="shared" si="1"/>
        <v>47956</v>
      </c>
      <c r="L26" s="193">
        <f t="shared" si="2"/>
        <v>212180</v>
      </c>
      <c r="M26" s="22"/>
    </row>
    <row r="27" spans="1:13" ht="12.75">
      <c r="A27" s="195" t="s">
        <v>42</v>
      </c>
      <c r="B27" s="178">
        <v>0</v>
      </c>
      <c r="C27" s="178">
        <v>0</v>
      </c>
      <c r="D27" s="178">
        <v>19</v>
      </c>
      <c r="E27" s="178">
        <v>1490</v>
      </c>
      <c r="F27" s="179">
        <f t="shared" si="0"/>
        <v>1509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1509</v>
      </c>
      <c r="M27" s="22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764</v>
      </c>
      <c r="F28" s="179">
        <f t="shared" si="0"/>
        <v>764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764</v>
      </c>
      <c r="M28" s="22"/>
    </row>
    <row r="29" spans="1:13" ht="12.75">
      <c r="A29" s="195" t="s">
        <v>44</v>
      </c>
      <c r="B29" s="178">
        <v>76024</v>
      </c>
      <c r="C29" s="178">
        <v>26372</v>
      </c>
      <c r="D29" s="178">
        <v>15020</v>
      </c>
      <c r="E29" s="178">
        <v>2317</v>
      </c>
      <c r="F29" s="179">
        <f t="shared" si="0"/>
        <v>119733</v>
      </c>
      <c r="G29" s="178">
        <v>5750</v>
      </c>
      <c r="H29" s="178">
        <v>0</v>
      </c>
      <c r="I29" s="178">
        <v>27385</v>
      </c>
      <c r="J29" s="178">
        <v>0</v>
      </c>
      <c r="K29" s="179">
        <f t="shared" si="1"/>
        <v>33135</v>
      </c>
      <c r="L29" s="193">
        <f t="shared" si="2"/>
        <v>152868</v>
      </c>
      <c r="M29" s="22"/>
    </row>
    <row r="30" spans="1:13" s="144" customFormat="1" ht="13.5" thickBot="1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</row>
    <row r="31" spans="1:13" s="144" customFormat="1" ht="13.5" thickTop="1">
      <c r="A31" s="166"/>
      <c r="B31" s="167"/>
      <c r="C31" s="167"/>
      <c r="D31" s="167"/>
      <c r="E31" s="167"/>
      <c r="F31" s="168"/>
      <c r="G31" s="167"/>
      <c r="H31" s="167"/>
      <c r="I31" s="167"/>
      <c r="J31" s="167"/>
      <c r="K31" s="168"/>
      <c r="L31" s="169"/>
      <c r="M31" s="127"/>
    </row>
    <row r="32" spans="1:13" ht="13.5" thickBot="1">
      <c r="A32" s="58" t="s">
        <v>45</v>
      </c>
      <c r="B32" s="25">
        <f aca="true" t="shared" si="3" ref="B32:L32">SUM(B13:B29)</f>
        <v>154302</v>
      </c>
      <c r="C32" s="25">
        <f t="shared" si="3"/>
        <v>386904</v>
      </c>
      <c r="D32" s="25">
        <f t="shared" si="3"/>
        <v>68778</v>
      </c>
      <c r="E32" s="25">
        <f t="shared" si="3"/>
        <v>127449</v>
      </c>
      <c r="F32" s="25">
        <f t="shared" si="3"/>
        <v>737433</v>
      </c>
      <c r="G32" s="25">
        <f t="shared" si="3"/>
        <v>67675</v>
      </c>
      <c r="H32" s="25">
        <f t="shared" si="3"/>
        <v>175</v>
      </c>
      <c r="I32" s="25">
        <f t="shared" si="3"/>
        <v>284304</v>
      </c>
      <c r="J32" s="25">
        <f t="shared" si="3"/>
        <v>823</v>
      </c>
      <c r="K32" s="25">
        <f t="shared" si="3"/>
        <v>352977</v>
      </c>
      <c r="L32" s="26">
        <f t="shared" si="3"/>
        <v>1090410</v>
      </c>
      <c r="M32" s="22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27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</row>
    <row r="36" spans="1:13" ht="12.75">
      <c r="A36" s="206" t="s">
        <v>47</v>
      </c>
      <c r="B36" s="183">
        <v>0</v>
      </c>
      <c r="C36" s="183">
        <v>101908</v>
      </c>
      <c r="D36" s="183">
        <v>65197</v>
      </c>
      <c r="E36" s="183">
        <v>10766</v>
      </c>
      <c r="F36" s="184">
        <f aca="true" t="shared" si="4" ref="F36:F54">SUM(B36:E36)</f>
        <v>177871</v>
      </c>
      <c r="G36" s="183">
        <v>82689</v>
      </c>
      <c r="H36" s="183">
        <v>0</v>
      </c>
      <c r="I36" s="183">
        <v>42475</v>
      </c>
      <c r="J36" s="183">
        <v>0</v>
      </c>
      <c r="K36" s="184">
        <f aca="true" t="shared" si="5" ref="K36:K54">SUM(G36:J36)</f>
        <v>125164</v>
      </c>
      <c r="L36" s="197">
        <f aca="true" t="shared" si="6" ref="L36:L54">SUM(F36+K36)</f>
        <v>303035</v>
      </c>
      <c r="M36" s="22"/>
    </row>
    <row r="37" spans="1:13" ht="12.75">
      <c r="A37" s="206" t="s">
        <v>48</v>
      </c>
      <c r="B37" s="183">
        <v>0</v>
      </c>
      <c r="C37" s="183">
        <v>44689</v>
      </c>
      <c r="D37" s="183">
        <v>5208</v>
      </c>
      <c r="E37" s="183">
        <v>31844</v>
      </c>
      <c r="F37" s="184">
        <f t="shared" si="4"/>
        <v>81741</v>
      </c>
      <c r="G37" s="183">
        <v>6872</v>
      </c>
      <c r="H37" s="183">
        <v>0</v>
      </c>
      <c r="I37" s="183">
        <v>0</v>
      </c>
      <c r="J37" s="183">
        <v>0</v>
      </c>
      <c r="K37" s="184">
        <f t="shared" si="5"/>
        <v>6872</v>
      </c>
      <c r="L37" s="197">
        <f t="shared" si="6"/>
        <v>88613</v>
      </c>
      <c r="M37" s="22"/>
    </row>
    <row r="38" spans="1:13" ht="12.75">
      <c r="A38" s="206" t="s">
        <v>49</v>
      </c>
      <c r="B38" s="183">
        <v>0</v>
      </c>
      <c r="C38" s="183">
        <v>267528</v>
      </c>
      <c r="D38" s="183">
        <v>60824</v>
      </c>
      <c r="E38" s="183">
        <v>45563</v>
      </c>
      <c r="F38" s="184">
        <f t="shared" si="4"/>
        <v>373915</v>
      </c>
      <c r="G38" s="183">
        <v>20296</v>
      </c>
      <c r="H38" s="183">
        <v>0</v>
      </c>
      <c r="I38" s="183">
        <v>306</v>
      </c>
      <c r="J38" s="183">
        <v>0</v>
      </c>
      <c r="K38" s="184">
        <f t="shared" si="5"/>
        <v>20602</v>
      </c>
      <c r="L38" s="197">
        <f t="shared" si="6"/>
        <v>394517</v>
      </c>
      <c r="M38" s="22"/>
    </row>
    <row r="39" spans="1:13" ht="12.75">
      <c r="A39" s="206" t="s">
        <v>50</v>
      </c>
      <c r="B39" s="183">
        <v>13128</v>
      </c>
      <c r="C39" s="183">
        <v>295183</v>
      </c>
      <c r="D39" s="183">
        <v>87222</v>
      </c>
      <c r="E39" s="183">
        <v>31732</v>
      </c>
      <c r="F39" s="184">
        <f t="shared" si="4"/>
        <v>427265</v>
      </c>
      <c r="G39" s="183">
        <v>13695</v>
      </c>
      <c r="H39" s="183">
        <v>21456</v>
      </c>
      <c r="I39" s="183">
        <v>12819</v>
      </c>
      <c r="J39" s="183">
        <v>0</v>
      </c>
      <c r="K39" s="184">
        <f t="shared" si="5"/>
        <v>47970</v>
      </c>
      <c r="L39" s="197">
        <f t="shared" si="6"/>
        <v>475235</v>
      </c>
      <c r="M39" s="22"/>
    </row>
    <row r="40" spans="1:13" ht="12.75">
      <c r="A40" s="206" t="s">
        <v>51</v>
      </c>
      <c r="B40" s="183">
        <v>0</v>
      </c>
      <c r="C40" s="183">
        <v>0</v>
      </c>
      <c r="D40" s="183">
        <v>982</v>
      </c>
      <c r="E40" s="183">
        <v>5201</v>
      </c>
      <c r="F40" s="184">
        <f t="shared" si="4"/>
        <v>6183</v>
      </c>
      <c r="G40" s="183">
        <v>269</v>
      </c>
      <c r="H40" s="183">
        <v>62</v>
      </c>
      <c r="I40" s="183">
        <v>0</v>
      </c>
      <c r="J40" s="183">
        <v>0</v>
      </c>
      <c r="K40" s="184">
        <f t="shared" si="5"/>
        <v>331</v>
      </c>
      <c r="L40" s="197">
        <f t="shared" si="6"/>
        <v>6514</v>
      </c>
      <c r="M40" s="22"/>
    </row>
    <row r="41" spans="1:13" ht="12.75">
      <c r="A41" s="206" t="s">
        <v>52</v>
      </c>
      <c r="B41" s="183">
        <v>0</v>
      </c>
      <c r="C41" s="183">
        <v>19490</v>
      </c>
      <c r="D41" s="183">
        <v>47888</v>
      </c>
      <c r="E41" s="183">
        <v>9502</v>
      </c>
      <c r="F41" s="184">
        <f t="shared" si="4"/>
        <v>76880</v>
      </c>
      <c r="G41" s="183">
        <v>99095</v>
      </c>
      <c r="H41" s="183">
        <v>134</v>
      </c>
      <c r="I41" s="183">
        <v>17169</v>
      </c>
      <c r="J41" s="183">
        <v>1200</v>
      </c>
      <c r="K41" s="184">
        <f t="shared" si="5"/>
        <v>117598</v>
      </c>
      <c r="L41" s="197">
        <f t="shared" si="6"/>
        <v>194478</v>
      </c>
      <c r="M41" s="22"/>
    </row>
    <row r="42" spans="1:13" ht="12.75">
      <c r="A42" s="206" t="s">
        <v>53</v>
      </c>
      <c r="B42" s="183">
        <v>468</v>
      </c>
      <c r="C42" s="183">
        <v>186839</v>
      </c>
      <c r="D42" s="183">
        <v>30154</v>
      </c>
      <c r="E42" s="183">
        <v>12653</v>
      </c>
      <c r="F42" s="184">
        <f t="shared" si="4"/>
        <v>230114</v>
      </c>
      <c r="G42" s="183">
        <v>5919</v>
      </c>
      <c r="H42" s="183">
        <v>9065</v>
      </c>
      <c r="I42" s="183">
        <v>24039</v>
      </c>
      <c r="J42" s="183">
        <v>0</v>
      </c>
      <c r="K42" s="184">
        <f t="shared" si="5"/>
        <v>39023</v>
      </c>
      <c r="L42" s="197">
        <f t="shared" si="6"/>
        <v>269137</v>
      </c>
      <c r="M42" s="22"/>
    </row>
    <row r="43" spans="1:13" ht="12.75">
      <c r="A43" s="206" t="s">
        <v>54</v>
      </c>
      <c r="B43" s="183">
        <v>768</v>
      </c>
      <c r="C43" s="183">
        <v>2225</v>
      </c>
      <c r="D43" s="183">
        <v>14355</v>
      </c>
      <c r="E43" s="183">
        <v>13664</v>
      </c>
      <c r="F43" s="184">
        <f t="shared" si="4"/>
        <v>31012</v>
      </c>
      <c r="G43" s="183">
        <v>5167</v>
      </c>
      <c r="H43" s="183">
        <v>1188</v>
      </c>
      <c r="I43" s="183">
        <v>0</v>
      </c>
      <c r="J43" s="183">
        <v>480</v>
      </c>
      <c r="K43" s="184">
        <f t="shared" si="5"/>
        <v>6835</v>
      </c>
      <c r="L43" s="197">
        <f t="shared" si="6"/>
        <v>37847</v>
      </c>
      <c r="M43" s="22"/>
    </row>
    <row r="44" spans="1:13" ht="12.75">
      <c r="A44" s="206" t="s">
        <v>55</v>
      </c>
      <c r="B44" s="183">
        <v>0</v>
      </c>
      <c r="C44" s="183">
        <v>199831</v>
      </c>
      <c r="D44" s="183">
        <v>77046</v>
      </c>
      <c r="E44" s="183">
        <v>61063</v>
      </c>
      <c r="F44" s="184">
        <f t="shared" si="4"/>
        <v>337940</v>
      </c>
      <c r="G44" s="183">
        <v>32282</v>
      </c>
      <c r="H44" s="183">
        <v>0</v>
      </c>
      <c r="I44" s="183">
        <v>96492</v>
      </c>
      <c r="J44" s="183">
        <v>175</v>
      </c>
      <c r="K44" s="184">
        <f t="shared" si="5"/>
        <v>128949</v>
      </c>
      <c r="L44" s="197">
        <f t="shared" si="6"/>
        <v>466889</v>
      </c>
      <c r="M44" s="22"/>
    </row>
    <row r="45" spans="1:13" ht="12.75">
      <c r="A45" s="206" t="s">
        <v>56</v>
      </c>
      <c r="B45" s="183">
        <v>602</v>
      </c>
      <c r="C45" s="183">
        <v>157704</v>
      </c>
      <c r="D45" s="183">
        <v>20878</v>
      </c>
      <c r="E45" s="183">
        <v>22984</v>
      </c>
      <c r="F45" s="184">
        <f t="shared" si="4"/>
        <v>202168</v>
      </c>
      <c r="G45" s="183">
        <v>7536</v>
      </c>
      <c r="H45" s="183">
        <v>0</v>
      </c>
      <c r="I45" s="183">
        <v>2053</v>
      </c>
      <c r="J45" s="183">
        <v>0</v>
      </c>
      <c r="K45" s="184">
        <f t="shared" si="5"/>
        <v>9589</v>
      </c>
      <c r="L45" s="197">
        <f t="shared" si="6"/>
        <v>211757</v>
      </c>
      <c r="M45" s="22"/>
    </row>
    <row r="46" spans="1:13" ht="12.75">
      <c r="A46" s="206" t="s">
        <v>57</v>
      </c>
      <c r="B46" s="183">
        <v>0</v>
      </c>
      <c r="C46" s="183">
        <v>138340</v>
      </c>
      <c r="D46" s="183">
        <v>73228</v>
      </c>
      <c r="E46" s="183">
        <v>15690</v>
      </c>
      <c r="F46" s="184">
        <f t="shared" si="4"/>
        <v>227258</v>
      </c>
      <c r="G46" s="183">
        <v>11617</v>
      </c>
      <c r="H46" s="183">
        <v>0</v>
      </c>
      <c r="I46" s="183">
        <v>0</v>
      </c>
      <c r="J46" s="183">
        <v>0</v>
      </c>
      <c r="K46" s="184">
        <f t="shared" si="5"/>
        <v>11617</v>
      </c>
      <c r="L46" s="197">
        <f t="shared" si="6"/>
        <v>238875</v>
      </c>
      <c r="M46" s="22"/>
    </row>
    <row r="47" spans="1:13" ht="12.75">
      <c r="A47" s="206" t="s">
        <v>58</v>
      </c>
      <c r="B47" s="183">
        <v>0</v>
      </c>
      <c r="C47" s="183">
        <v>94043</v>
      </c>
      <c r="D47" s="183">
        <v>33684</v>
      </c>
      <c r="E47" s="183">
        <v>20404</v>
      </c>
      <c r="F47" s="184">
        <f t="shared" si="4"/>
        <v>148131</v>
      </c>
      <c r="G47" s="183">
        <v>10927</v>
      </c>
      <c r="H47" s="183">
        <v>118</v>
      </c>
      <c r="I47" s="183">
        <v>21276</v>
      </c>
      <c r="J47" s="183">
        <v>7278</v>
      </c>
      <c r="K47" s="184">
        <f t="shared" si="5"/>
        <v>39599</v>
      </c>
      <c r="L47" s="197">
        <f t="shared" si="6"/>
        <v>187730</v>
      </c>
      <c r="M47" s="22"/>
    </row>
    <row r="48" spans="1:13" ht="12.75">
      <c r="A48" s="206" t="s">
        <v>59</v>
      </c>
      <c r="B48" s="183">
        <v>0</v>
      </c>
      <c r="C48" s="183">
        <v>0</v>
      </c>
      <c r="D48" s="183">
        <v>653</v>
      </c>
      <c r="E48" s="183">
        <v>11892</v>
      </c>
      <c r="F48" s="184">
        <f t="shared" si="4"/>
        <v>12545</v>
      </c>
      <c r="G48" s="183">
        <v>634</v>
      </c>
      <c r="H48" s="183">
        <v>0</v>
      </c>
      <c r="I48" s="183">
        <v>0</v>
      </c>
      <c r="J48" s="183">
        <v>0</v>
      </c>
      <c r="K48" s="184">
        <f t="shared" si="5"/>
        <v>634</v>
      </c>
      <c r="L48" s="197">
        <f t="shared" si="6"/>
        <v>13179</v>
      </c>
      <c r="M48" s="22"/>
    </row>
    <row r="49" spans="1:13" ht="12.75">
      <c r="A49" s="206" t="s">
        <v>60</v>
      </c>
      <c r="B49" s="183">
        <v>1228</v>
      </c>
      <c r="C49" s="183">
        <v>26572</v>
      </c>
      <c r="D49" s="183">
        <v>159446</v>
      </c>
      <c r="E49" s="183">
        <v>27929</v>
      </c>
      <c r="F49" s="184">
        <f t="shared" si="4"/>
        <v>215175</v>
      </c>
      <c r="G49" s="183">
        <v>38434</v>
      </c>
      <c r="H49" s="183">
        <v>219</v>
      </c>
      <c r="I49" s="183">
        <v>5530</v>
      </c>
      <c r="J49" s="183">
        <v>0</v>
      </c>
      <c r="K49" s="184">
        <f t="shared" si="5"/>
        <v>44183</v>
      </c>
      <c r="L49" s="197">
        <f t="shared" si="6"/>
        <v>259358</v>
      </c>
      <c r="M49" s="22"/>
    </row>
    <row r="50" spans="1:13" ht="12.75">
      <c r="A50" s="206" t="s">
        <v>61</v>
      </c>
      <c r="B50" s="183">
        <v>0</v>
      </c>
      <c r="C50" s="183">
        <v>3746</v>
      </c>
      <c r="D50" s="183">
        <v>15220</v>
      </c>
      <c r="E50" s="183">
        <v>8040</v>
      </c>
      <c r="F50" s="184">
        <f t="shared" si="4"/>
        <v>27006</v>
      </c>
      <c r="G50" s="183">
        <v>30625</v>
      </c>
      <c r="H50" s="183">
        <v>0</v>
      </c>
      <c r="I50" s="183">
        <v>141219</v>
      </c>
      <c r="J50" s="183">
        <v>0</v>
      </c>
      <c r="K50" s="184">
        <f t="shared" si="5"/>
        <v>171844</v>
      </c>
      <c r="L50" s="197">
        <f t="shared" si="6"/>
        <v>198850</v>
      </c>
      <c r="M50" s="22"/>
    </row>
    <row r="51" spans="1:13" ht="12.75">
      <c r="A51" s="206" t="s">
        <v>62</v>
      </c>
      <c r="B51" s="183">
        <v>1400</v>
      </c>
      <c r="C51" s="183">
        <v>54118</v>
      </c>
      <c r="D51" s="183">
        <v>110884</v>
      </c>
      <c r="E51" s="183">
        <v>32075</v>
      </c>
      <c r="F51" s="184">
        <f t="shared" si="4"/>
        <v>198477</v>
      </c>
      <c r="G51" s="183">
        <v>38975</v>
      </c>
      <c r="H51" s="183">
        <v>82</v>
      </c>
      <c r="I51" s="183">
        <v>45614</v>
      </c>
      <c r="J51" s="183">
        <v>0</v>
      </c>
      <c r="K51" s="184">
        <f t="shared" si="5"/>
        <v>84671</v>
      </c>
      <c r="L51" s="197">
        <f t="shared" si="6"/>
        <v>283148</v>
      </c>
      <c r="M51" s="22"/>
    </row>
    <row r="52" spans="1:13" ht="12.75">
      <c r="A52" s="206" t="s">
        <v>63</v>
      </c>
      <c r="B52" s="183">
        <v>0</v>
      </c>
      <c r="C52" s="183">
        <v>73167</v>
      </c>
      <c r="D52" s="183">
        <v>9361</v>
      </c>
      <c r="E52" s="183">
        <v>31759</v>
      </c>
      <c r="F52" s="184">
        <f t="shared" si="4"/>
        <v>114287</v>
      </c>
      <c r="G52" s="183">
        <v>18415</v>
      </c>
      <c r="H52" s="183">
        <v>286</v>
      </c>
      <c r="I52" s="183">
        <v>0</v>
      </c>
      <c r="J52" s="183">
        <v>491</v>
      </c>
      <c r="K52" s="184">
        <f t="shared" si="5"/>
        <v>19192</v>
      </c>
      <c r="L52" s="197">
        <f t="shared" si="6"/>
        <v>133479</v>
      </c>
      <c r="M52" s="22"/>
    </row>
    <row r="53" spans="1:13" ht="12.75">
      <c r="A53" s="206" t="s">
        <v>64</v>
      </c>
      <c r="B53" s="183">
        <v>0</v>
      </c>
      <c r="C53" s="183">
        <v>49891</v>
      </c>
      <c r="D53" s="183">
        <v>32208</v>
      </c>
      <c r="E53" s="183">
        <v>5419</v>
      </c>
      <c r="F53" s="184">
        <f t="shared" si="4"/>
        <v>87518</v>
      </c>
      <c r="G53" s="183">
        <v>11587</v>
      </c>
      <c r="H53" s="183">
        <v>0</v>
      </c>
      <c r="I53" s="183">
        <v>0</v>
      </c>
      <c r="J53" s="183">
        <v>0</v>
      </c>
      <c r="K53" s="184">
        <f t="shared" si="5"/>
        <v>11587</v>
      </c>
      <c r="L53" s="197">
        <f t="shared" si="6"/>
        <v>99105</v>
      </c>
      <c r="M53" s="22"/>
    </row>
    <row r="54" spans="1:13" ht="12.75">
      <c r="A54" s="206" t="s">
        <v>65</v>
      </c>
      <c r="B54" s="183">
        <v>57</v>
      </c>
      <c r="C54" s="183">
        <v>15168</v>
      </c>
      <c r="D54" s="183">
        <v>74480</v>
      </c>
      <c r="E54" s="183">
        <v>19167</v>
      </c>
      <c r="F54" s="184">
        <f t="shared" si="4"/>
        <v>108872</v>
      </c>
      <c r="G54" s="183">
        <v>32438</v>
      </c>
      <c r="H54" s="183">
        <v>0</v>
      </c>
      <c r="I54" s="183">
        <v>10454</v>
      </c>
      <c r="J54" s="183">
        <v>0</v>
      </c>
      <c r="K54" s="184">
        <f t="shared" si="5"/>
        <v>42892</v>
      </c>
      <c r="L54" s="197">
        <f t="shared" si="6"/>
        <v>151764</v>
      </c>
      <c r="M54" s="22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</row>
    <row r="56" spans="1:13" ht="12.75">
      <c r="A56" s="64" t="s">
        <v>66</v>
      </c>
      <c r="B56" s="84">
        <f aca="true" t="shared" si="7" ref="B56:L56">SUM(B36:B54)</f>
        <v>17651</v>
      </c>
      <c r="C56" s="84">
        <f t="shared" si="7"/>
        <v>1730442</v>
      </c>
      <c r="D56" s="84">
        <f t="shared" si="7"/>
        <v>918918</v>
      </c>
      <c r="E56" s="84">
        <f t="shared" si="7"/>
        <v>417347</v>
      </c>
      <c r="F56" s="84">
        <f t="shared" si="7"/>
        <v>3084358</v>
      </c>
      <c r="G56" s="84">
        <f t="shared" si="7"/>
        <v>467472</v>
      </c>
      <c r="H56" s="84">
        <f t="shared" si="7"/>
        <v>32610</v>
      </c>
      <c r="I56" s="84">
        <f t="shared" si="7"/>
        <v>419446</v>
      </c>
      <c r="J56" s="84">
        <f t="shared" si="7"/>
        <v>9624</v>
      </c>
      <c r="K56" s="84">
        <f t="shared" si="7"/>
        <v>929152</v>
      </c>
      <c r="L56" s="34">
        <f t="shared" si="7"/>
        <v>4013510</v>
      </c>
      <c r="M56" s="22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65" t="s">
        <v>67</v>
      </c>
      <c r="B60" s="85">
        <f aca="true" t="shared" si="8" ref="B60:L60">SUM(B32+B56)</f>
        <v>171953</v>
      </c>
      <c r="C60" s="85">
        <f t="shared" si="8"/>
        <v>2117346</v>
      </c>
      <c r="D60" s="85">
        <f t="shared" si="8"/>
        <v>987696</v>
      </c>
      <c r="E60" s="85">
        <f t="shared" si="8"/>
        <v>544796</v>
      </c>
      <c r="F60" s="85">
        <f t="shared" si="8"/>
        <v>3821791</v>
      </c>
      <c r="G60" s="85">
        <f t="shared" si="8"/>
        <v>535147</v>
      </c>
      <c r="H60" s="85">
        <f t="shared" si="8"/>
        <v>32785</v>
      </c>
      <c r="I60" s="85">
        <f t="shared" si="8"/>
        <v>703750</v>
      </c>
      <c r="J60" s="85">
        <f t="shared" si="8"/>
        <v>10447</v>
      </c>
      <c r="K60" s="85">
        <f t="shared" si="8"/>
        <v>1282129</v>
      </c>
      <c r="L60" s="36">
        <f t="shared" si="8"/>
        <v>5103920</v>
      </c>
      <c r="M60" s="22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76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973</v>
      </c>
      <c r="E13" s="178">
        <v>1993</v>
      </c>
      <c r="F13" s="179">
        <f aca="true" t="shared" si="0" ref="F13:F29">SUM(B13:E13)</f>
        <v>2966</v>
      </c>
      <c r="G13" s="178">
        <f>0</f>
        <v>0</v>
      </c>
      <c r="H13" s="178">
        <v>0</v>
      </c>
      <c r="I13" s="178">
        <v>3271</v>
      </c>
      <c r="J13" s="178">
        <v>0</v>
      </c>
      <c r="K13" s="179">
        <f aca="true" t="shared" si="1" ref="K13:K29">SUM(G13:J13)</f>
        <v>3271</v>
      </c>
      <c r="L13" s="193">
        <f aca="true" t="shared" si="2" ref="L13:L29">SUM(F13+K13)</f>
        <v>6237</v>
      </c>
      <c r="M13" s="22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5" t="s">
        <v>30</v>
      </c>
      <c r="B15" s="178">
        <v>0</v>
      </c>
      <c r="C15" s="178">
        <v>5710</v>
      </c>
      <c r="D15" s="178">
        <v>0</v>
      </c>
      <c r="E15" s="178">
        <v>866</v>
      </c>
      <c r="F15" s="179">
        <f t="shared" si="0"/>
        <v>6576</v>
      </c>
      <c r="G15" s="178">
        <v>7989</v>
      </c>
      <c r="H15" s="178">
        <v>13035</v>
      </c>
      <c r="I15" s="178">
        <v>68382</v>
      </c>
      <c r="J15" s="178">
        <v>0</v>
      </c>
      <c r="K15" s="179">
        <f t="shared" si="1"/>
        <v>89406</v>
      </c>
      <c r="L15" s="193">
        <f t="shared" si="2"/>
        <v>95982</v>
      </c>
      <c r="M15" s="22"/>
    </row>
    <row r="16" spans="1:13" ht="12.75">
      <c r="A16" s="195" t="s">
        <v>31</v>
      </c>
      <c r="B16" s="178">
        <v>0</v>
      </c>
      <c r="C16" s="178">
        <v>4196</v>
      </c>
      <c r="D16" s="178">
        <v>719</v>
      </c>
      <c r="E16" s="178">
        <v>3832</v>
      </c>
      <c r="F16" s="179">
        <f t="shared" si="0"/>
        <v>8747</v>
      </c>
      <c r="G16" s="178">
        <v>44</v>
      </c>
      <c r="H16" s="178">
        <v>0</v>
      </c>
      <c r="I16" s="178">
        <v>17519</v>
      </c>
      <c r="J16" s="178">
        <v>0</v>
      </c>
      <c r="K16" s="179">
        <f t="shared" si="1"/>
        <v>17563</v>
      </c>
      <c r="L16" s="193">
        <f t="shared" si="2"/>
        <v>26310</v>
      </c>
      <c r="M16" s="22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69</v>
      </c>
      <c r="F17" s="179">
        <f t="shared" si="0"/>
        <v>69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69</v>
      </c>
      <c r="M17" s="22"/>
    </row>
    <row r="18" spans="1:13" ht="12.75">
      <c r="A18" s="195" t="s">
        <v>33</v>
      </c>
      <c r="B18" s="178">
        <v>36985</v>
      </c>
      <c r="C18" s="178">
        <v>23145</v>
      </c>
      <c r="D18" s="178">
        <v>3354</v>
      </c>
      <c r="E18" s="178">
        <v>15824</v>
      </c>
      <c r="F18" s="179">
        <f t="shared" si="0"/>
        <v>79308</v>
      </c>
      <c r="G18" s="178">
        <v>2322</v>
      </c>
      <c r="H18" s="178">
        <v>0</v>
      </c>
      <c r="I18" s="178">
        <v>27783</v>
      </c>
      <c r="J18" s="178">
        <v>2729</v>
      </c>
      <c r="K18" s="179">
        <f t="shared" si="1"/>
        <v>32834</v>
      </c>
      <c r="L18" s="193">
        <f t="shared" si="2"/>
        <v>112142</v>
      </c>
      <c r="M18" s="22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5</v>
      </c>
      <c r="F19" s="179">
        <f t="shared" si="0"/>
        <v>5</v>
      </c>
      <c r="G19" s="178">
        <v>0</v>
      </c>
      <c r="H19" s="178">
        <v>0</v>
      </c>
      <c r="I19" s="178">
        <v>14523</v>
      </c>
      <c r="J19" s="178">
        <v>0</v>
      </c>
      <c r="K19" s="179">
        <f t="shared" si="1"/>
        <v>14523</v>
      </c>
      <c r="L19" s="193">
        <f t="shared" si="2"/>
        <v>14528</v>
      </c>
      <c r="M19" s="22"/>
    </row>
    <row r="20" spans="1:13" ht="12.75">
      <c r="A20" s="195" t="s">
        <v>35</v>
      </c>
      <c r="B20" s="178">
        <v>0</v>
      </c>
      <c r="C20" s="178">
        <v>112325</v>
      </c>
      <c r="D20" s="178">
        <v>1012</v>
      </c>
      <c r="E20" s="178">
        <v>6957</v>
      </c>
      <c r="F20" s="179">
        <f t="shared" si="0"/>
        <v>120294</v>
      </c>
      <c r="G20" s="178">
        <v>11877</v>
      </c>
      <c r="H20" s="178">
        <v>0</v>
      </c>
      <c r="I20" s="178">
        <v>46760</v>
      </c>
      <c r="J20" s="178">
        <v>0</v>
      </c>
      <c r="K20" s="179">
        <f t="shared" si="1"/>
        <v>58637</v>
      </c>
      <c r="L20" s="193">
        <f t="shared" si="2"/>
        <v>178931</v>
      </c>
      <c r="M20" s="22"/>
    </row>
    <row r="21" spans="1:13" ht="12.75">
      <c r="A21" s="195" t="s">
        <v>36</v>
      </c>
      <c r="B21" s="178">
        <v>21488</v>
      </c>
      <c r="C21" s="178">
        <v>66221</v>
      </c>
      <c r="D21" s="178">
        <v>4547</v>
      </c>
      <c r="E21" s="178">
        <v>18586</v>
      </c>
      <c r="F21" s="179">
        <f t="shared" si="0"/>
        <v>110842</v>
      </c>
      <c r="G21" s="178">
        <v>8054</v>
      </c>
      <c r="H21" s="178">
        <v>0</v>
      </c>
      <c r="I21" s="178">
        <v>7866</v>
      </c>
      <c r="J21" s="178">
        <v>0</v>
      </c>
      <c r="K21" s="179">
        <f t="shared" si="1"/>
        <v>15920</v>
      </c>
      <c r="L21" s="193">
        <f t="shared" si="2"/>
        <v>126762</v>
      </c>
      <c r="M21" s="22"/>
    </row>
    <row r="22" spans="1:13" ht="12.75">
      <c r="A22" s="195" t="s">
        <v>37</v>
      </c>
      <c r="B22" s="178">
        <v>0</v>
      </c>
      <c r="C22" s="178">
        <v>0</v>
      </c>
      <c r="D22" s="178">
        <v>119</v>
      </c>
      <c r="E22" s="178">
        <v>2293</v>
      </c>
      <c r="F22" s="179">
        <f t="shared" si="0"/>
        <v>2412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2412</v>
      </c>
      <c r="M22" s="22"/>
    </row>
    <row r="23" spans="1:13" ht="12.75">
      <c r="A23" s="195" t="s">
        <v>38</v>
      </c>
      <c r="B23" s="178">
        <v>16094</v>
      </c>
      <c r="C23" s="178">
        <v>29898</v>
      </c>
      <c r="D23" s="178">
        <v>0</v>
      </c>
      <c r="E23" s="178">
        <v>10764</v>
      </c>
      <c r="F23" s="179">
        <f t="shared" si="0"/>
        <v>56756</v>
      </c>
      <c r="G23" s="178">
        <v>16668</v>
      </c>
      <c r="H23" s="178">
        <v>0</v>
      </c>
      <c r="I23" s="178">
        <v>28871</v>
      </c>
      <c r="J23" s="178">
        <v>7</v>
      </c>
      <c r="K23" s="179">
        <f t="shared" si="1"/>
        <v>45546</v>
      </c>
      <c r="L23" s="193">
        <f t="shared" si="2"/>
        <v>102302</v>
      </c>
      <c r="M23" s="22"/>
    </row>
    <row r="24" spans="1:13" ht="12.75">
      <c r="A24" s="195" t="s">
        <v>39</v>
      </c>
      <c r="B24" s="178">
        <v>0</v>
      </c>
      <c r="C24" s="178">
        <v>68258</v>
      </c>
      <c r="D24" s="178">
        <v>5141</v>
      </c>
      <c r="E24" s="178">
        <v>12403</v>
      </c>
      <c r="F24" s="179">
        <f t="shared" si="0"/>
        <v>85802</v>
      </c>
      <c r="G24" s="178">
        <v>2989</v>
      </c>
      <c r="H24" s="178">
        <v>0</v>
      </c>
      <c r="I24" s="178">
        <v>34946</v>
      </c>
      <c r="J24" s="178">
        <v>0</v>
      </c>
      <c r="K24" s="179">
        <f t="shared" si="1"/>
        <v>37935</v>
      </c>
      <c r="L24" s="193">
        <f t="shared" si="2"/>
        <v>123737</v>
      </c>
      <c r="M24" s="22"/>
    </row>
    <row r="25" spans="1:13" ht="12.75">
      <c r="A25" s="195" t="s">
        <v>40</v>
      </c>
      <c r="B25" s="178">
        <v>0</v>
      </c>
      <c r="C25" s="178">
        <v>5023</v>
      </c>
      <c r="D25" s="178">
        <v>8411</v>
      </c>
      <c r="E25" s="178">
        <v>25809</v>
      </c>
      <c r="F25" s="179">
        <f t="shared" si="0"/>
        <v>39243</v>
      </c>
      <c r="G25" s="178">
        <v>1843</v>
      </c>
      <c r="H25" s="178">
        <v>884</v>
      </c>
      <c r="I25" s="178">
        <v>0</v>
      </c>
      <c r="J25" s="178">
        <v>0</v>
      </c>
      <c r="K25" s="179">
        <f t="shared" si="1"/>
        <v>2727</v>
      </c>
      <c r="L25" s="193">
        <f t="shared" si="2"/>
        <v>41970</v>
      </c>
      <c r="M25" s="22"/>
    </row>
    <row r="26" spans="1:13" ht="12.75">
      <c r="A26" s="195" t="s">
        <v>41</v>
      </c>
      <c r="B26" s="178">
        <v>0</v>
      </c>
      <c r="C26" s="178">
        <v>63981</v>
      </c>
      <c r="D26" s="178">
        <v>27235</v>
      </c>
      <c r="E26" s="178">
        <v>49934</v>
      </c>
      <c r="F26" s="179">
        <f t="shared" si="0"/>
        <v>141150</v>
      </c>
      <c r="G26" s="178">
        <v>20816</v>
      </c>
      <c r="H26" s="178">
        <v>21</v>
      </c>
      <c r="I26" s="178">
        <v>29885</v>
      </c>
      <c r="J26" s="178">
        <v>1707</v>
      </c>
      <c r="K26" s="179">
        <f t="shared" si="1"/>
        <v>52429</v>
      </c>
      <c r="L26" s="193">
        <f t="shared" si="2"/>
        <v>193579</v>
      </c>
      <c r="M26" s="22"/>
    </row>
    <row r="27" spans="1:13" ht="12.75">
      <c r="A27" s="195" t="s">
        <v>42</v>
      </c>
      <c r="B27" s="178">
        <v>0</v>
      </c>
      <c r="C27" s="178">
        <v>0</v>
      </c>
      <c r="D27" s="178">
        <v>49</v>
      </c>
      <c r="E27" s="178">
        <v>440</v>
      </c>
      <c r="F27" s="179">
        <f t="shared" si="0"/>
        <v>489</v>
      </c>
      <c r="G27" s="178">
        <v>57</v>
      </c>
      <c r="H27" s="178">
        <v>0</v>
      </c>
      <c r="I27" s="178">
        <v>0</v>
      </c>
      <c r="J27" s="178">
        <v>0</v>
      </c>
      <c r="K27" s="179">
        <f t="shared" si="1"/>
        <v>57</v>
      </c>
      <c r="L27" s="193">
        <f t="shared" si="2"/>
        <v>546</v>
      </c>
      <c r="M27" s="22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1940</v>
      </c>
      <c r="F28" s="179">
        <f t="shared" si="0"/>
        <v>1940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1940</v>
      </c>
      <c r="M28" s="22"/>
    </row>
    <row r="29" spans="1:13" ht="12.75">
      <c r="A29" s="195" t="s">
        <v>44</v>
      </c>
      <c r="B29" s="178">
        <v>70145</v>
      </c>
      <c r="C29" s="178">
        <v>27709</v>
      </c>
      <c r="D29" s="178">
        <v>4670</v>
      </c>
      <c r="E29" s="178">
        <v>782</v>
      </c>
      <c r="F29" s="179">
        <f t="shared" si="0"/>
        <v>103306</v>
      </c>
      <c r="G29" s="178">
        <v>11586</v>
      </c>
      <c r="H29" s="178">
        <v>0</v>
      </c>
      <c r="I29" s="178">
        <v>33453</v>
      </c>
      <c r="J29" s="178">
        <v>0</v>
      </c>
      <c r="K29" s="179">
        <f t="shared" si="1"/>
        <v>45039</v>
      </c>
      <c r="L29" s="193">
        <f t="shared" si="2"/>
        <v>148345</v>
      </c>
      <c r="M29" s="22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27"/>
    </row>
    <row r="32" spans="1:13" ht="13.5" thickBot="1">
      <c r="A32" s="58" t="s">
        <v>45</v>
      </c>
      <c r="B32" s="25">
        <f aca="true" t="shared" si="3" ref="B32:L32">SUM(B13:B29)</f>
        <v>144712</v>
      </c>
      <c r="C32" s="25">
        <f t="shared" si="3"/>
        <v>406466</v>
      </c>
      <c r="D32" s="25">
        <f t="shared" si="3"/>
        <v>56230</v>
      </c>
      <c r="E32" s="25">
        <f t="shared" si="3"/>
        <v>152497</v>
      </c>
      <c r="F32" s="25">
        <f t="shared" si="3"/>
        <v>759905</v>
      </c>
      <c r="G32" s="25">
        <f t="shared" si="3"/>
        <v>84245</v>
      </c>
      <c r="H32" s="25">
        <f t="shared" si="3"/>
        <v>13940</v>
      </c>
      <c r="I32" s="25">
        <f t="shared" si="3"/>
        <v>313259</v>
      </c>
      <c r="J32" s="25">
        <f t="shared" si="3"/>
        <v>4443</v>
      </c>
      <c r="K32" s="25">
        <f t="shared" si="3"/>
        <v>415887</v>
      </c>
      <c r="L32" s="26">
        <f t="shared" si="3"/>
        <v>1175792</v>
      </c>
      <c r="M32" s="22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27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</row>
    <row r="36" spans="1:13" ht="12.75">
      <c r="A36" s="206" t="s">
        <v>47</v>
      </c>
      <c r="B36" s="183">
        <v>0</v>
      </c>
      <c r="C36" s="183">
        <v>103140</v>
      </c>
      <c r="D36" s="183">
        <v>99050</v>
      </c>
      <c r="E36" s="183">
        <v>35097</v>
      </c>
      <c r="F36" s="184">
        <f aca="true" t="shared" si="4" ref="F36:F54">SUM(B36:E36)</f>
        <v>237287</v>
      </c>
      <c r="G36" s="183">
        <v>67309</v>
      </c>
      <c r="H36" s="183">
        <v>0</v>
      </c>
      <c r="I36" s="183">
        <v>52303</v>
      </c>
      <c r="J36" s="183">
        <v>0</v>
      </c>
      <c r="K36" s="184">
        <f aca="true" t="shared" si="5" ref="K36:K54">SUM(G36:J36)</f>
        <v>119612</v>
      </c>
      <c r="L36" s="197">
        <f aca="true" t="shared" si="6" ref="L36:L54">SUM(F36+K36)</f>
        <v>356899</v>
      </c>
      <c r="M36" s="22"/>
    </row>
    <row r="37" spans="1:13" ht="12.75">
      <c r="A37" s="206" t="s">
        <v>48</v>
      </c>
      <c r="B37" s="183">
        <v>0</v>
      </c>
      <c r="C37" s="183">
        <v>75717</v>
      </c>
      <c r="D37" s="183">
        <v>7752</v>
      </c>
      <c r="E37" s="183">
        <v>32956</v>
      </c>
      <c r="F37" s="184">
        <f t="shared" si="4"/>
        <v>116425</v>
      </c>
      <c r="G37" s="183">
        <v>10838</v>
      </c>
      <c r="H37" s="183">
        <v>0</v>
      </c>
      <c r="I37" s="183">
        <v>0</v>
      </c>
      <c r="J37" s="183">
        <v>0</v>
      </c>
      <c r="K37" s="184">
        <f t="shared" si="5"/>
        <v>10838</v>
      </c>
      <c r="L37" s="197">
        <f t="shared" si="6"/>
        <v>127263</v>
      </c>
      <c r="M37" s="22"/>
    </row>
    <row r="38" spans="1:13" ht="12.75">
      <c r="A38" s="206" t="s">
        <v>49</v>
      </c>
      <c r="B38" s="183">
        <v>0</v>
      </c>
      <c r="C38" s="183">
        <v>342588</v>
      </c>
      <c r="D38" s="183">
        <v>10910</v>
      </c>
      <c r="E38" s="183">
        <v>56713</v>
      </c>
      <c r="F38" s="184">
        <f t="shared" si="4"/>
        <v>410211</v>
      </c>
      <c r="G38" s="183">
        <v>41725</v>
      </c>
      <c r="H38" s="183">
        <v>0</v>
      </c>
      <c r="I38" s="183">
        <v>2643</v>
      </c>
      <c r="J38" s="183">
        <v>0</v>
      </c>
      <c r="K38" s="184">
        <f t="shared" si="5"/>
        <v>44368</v>
      </c>
      <c r="L38" s="197">
        <f t="shared" si="6"/>
        <v>454579</v>
      </c>
      <c r="M38" s="22"/>
    </row>
    <row r="39" spans="1:13" ht="12.75">
      <c r="A39" s="206" t="s">
        <v>50</v>
      </c>
      <c r="B39" s="183">
        <v>32771</v>
      </c>
      <c r="C39" s="183">
        <v>323275</v>
      </c>
      <c r="D39" s="183">
        <v>139249</v>
      </c>
      <c r="E39" s="183">
        <v>38812</v>
      </c>
      <c r="F39" s="184">
        <f t="shared" si="4"/>
        <v>534107</v>
      </c>
      <c r="G39" s="183">
        <v>34528</v>
      </c>
      <c r="H39" s="183">
        <v>9670</v>
      </c>
      <c r="I39" s="183">
        <v>19012</v>
      </c>
      <c r="J39" s="183">
        <v>0</v>
      </c>
      <c r="K39" s="184">
        <f t="shared" si="5"/>
        <v>63210</v>
      </c>
      <c r="L39" s="197">
        <f t="shared" si="6"/>
        <v>597317</v>
      </c>
      <c r="M39" s="22"/>
    </row>
    <row r="40" spans="1:13" ht="12.75">
      <c r="A40" s="206" t="s">
        <v>51</v>
      </c>
      <c r="B40" s="183">
        <v>0</v>
      </c>
      <c r="C40" s="183">
        <v>69</v>
      </c>
      <c r="D40" s="183">
        <v>1111</v>
      </c>
      <c r="E40" s="183">
        <v>6905</v>
      </c>
      <c r="F40" s="184">
        <f t="shared" si="4"/>
        <v>8085</v>
      </c>
      <c r="G40" s="183">
        <v>3921</v>
      </c>
      <c r="H40" s="183">
        <v>0</v>
      </c>
      <c r="I40" s="183">
        <v>0</v>
      </c>
      <c r="J40" s="183">
        <v>0</v>
      </c>
      <c r="K40" s="184">
        <f t="shared" si="5"/>
        <v>3921</v>
      </c>
      <c r="L40" s="197">
        <f t="shared" si="6"/>
        <v>12006</v>
      </c>
      <c r="M40" s="22"/>
    </row>
    <row r="41" spans="1:13" ht="12.75">
      <c r="A41" s="206" t="s">
        <v>52</v>
      </c>
      <c r="B41" s="183">
        <v>0</v>
      </c>
      <c r="C41" s="183">
        <v>23556</v>
      </c>
      <c r="D41" s="183">
        <v>24464</v>
      </c>
      <c r="E41" s="183">
        <v>10884</v>
      </c>
      <c r="F41" s="184">
        <f t="shared" si="4"/>
        <v>58904</v>
      </c>
      <c r="G41" s="183">
        <v>121147</v>
      </c>
      <c r="H41" s="183">
        <v>0</v>
      </c>
      <c r="I41" s="183">
        <v>27924</v>
      </c>
      <c r="J41" s="183">
        <v>524</v>
      </c>
      <c r="K41" s="184">
        <f t="shared" si="5"/>
        <v>149595</v>
      </c>
      <c r="L41" s="197">
        <f t="shared" si="6"/>
        <v>208499</v>
      </c>
      <c r="M41" s="22"/>
    </row>
    <row r="42" spans="1:13" ht="12.75">
      <c r="A42" s="206" t="s">
        <v>53</v>
      </c>
      <c r="B42" s="183">
        <v>0</v>
      </c>
      <c r="C42" s="183">
        <v>214292</v>
      </c>
      <c r="D42" s="183">
        <v>13142</v>
      </c>
      <c r="E42" s="183">
        <v>12818</v>
      </c>
      <c r="F42" s="184">
        <f t="shared" si="4"/>
        <v>240252</v>
      </c>
      <c r="G42" s="183">
        <v>10049</v>
      </c>
      <c r="H42" s="183">
        <v>257</v>
      </c>
      <c r="I42" s="183">
        <v>46604</v>
      </c>
      <c r="J42" s="183">
        <v>20</v>
      </c>
      <c r="K42" s="184">
        <f t="shared" si="5"/>
        <v>56930</v>
      </c>
      <c r="L42" s="197">
        <f t="shared" si="6"/>
        <v>297182</v>
      </c>
      <c r="M42" s="22"/>
    </row>
    <row r="43" spans="1:13" ht="12.75">
      <c r="A43" s="206" t="s">
        <v>54</v>
      </c>
      <c r="B43" s="183">
        <v>428</v>
      </c>
      <c r="C43" s="183">
        <v>6557</v>
      </c>
      <c r="D43" s="183">
        <v>10971</v>
      </c>
      <c r="E43" s="183">
        <v>10699</v>
      </c>
      <c r="F43" s="184">
        <f t="shared" si="4"/>
        <v>28655</v>
      </c>
      <c r="G43" s="183">
        <v>3652</v>
      </c>
      <c r="H43" s="183">
        <v>3491</v>
      </c>
      <c r="I43" s="183">
        <v>0</v>
      </c>
      <c r="J43" s="183">
        <v>243</v>
      </c>
      <c r="K43" s="184">
        <f t="shared" si="5"/>
        <v>7386</v>
      </c>
      <c r="L43" s="197">
        <f t="shared" si="6"/>
        <v>36041</v>
      </c>
      <c r="M43" s="22"/>
    </row>
    <row r="44" spans="1:13" ht="12.75">
      <c r="A44" s="206" t="s">
        <v>55</v>
      </c>
      <c r="B44" s="183">
        <v>0</v>
      </c>
      <c r="C44" s="183">
        <v>214071</v>
      </c>
      <c r="D44" s="183">
        <v>85981</v>
      </c>
      <c r="E44" s="183">
        <v>91613</v>
      </c>
      <c r="F44" s="184">
        <f t="shared" si="4"/>
        <v>391665</v>
      </c>
      <c r="G44" s="183">
        <v>26898</v>
      </c>
      <c r="H44" s="183">
        <v>0</v>
      </c>
      <c r="I44" s="183">
        <v>113036</v>
      </c>
      <c r="J44" s="183">
        <v>0</v>
      </c>
      <c r="K44" s="184">
        <f t="shared" si="5"/>
        <v>139934</v>
      </c>
      <c r="L44" s="197">
        <f t="shared" si="6"/>
        <v>531599</v>
      </c>
      <c r="M44" s="22"/>
    </row>
    <row r="45" spans="1:13" ht="12.75">
      <c r="A45" s="206" t="s">
        <v>56</v>
      </c>
      <c r="B45" s="183">
        <v>0</v>
      </c>
      <c r="C45" s="183">
        <v>222663</v>
      </c>
      <c r="D45" s="183">
        <v>29013</v>
      </c>
      <c r="E45" s="183">
        <v>25792</v>
      </c>
      <c r="F45" s="184">
        <f t="shared" si="4"/>
        <v>277468</v>
      </c>
      <c r="G45" s="183">
        <v>15150</v>
      </c>
      <c r="H45" s="183">
        <v>0</v>
      </c>
      <c r="I45" s="183">
        <v>3600</v>
      </c>
      <c r="J45" s="183">
        <v>0</v>
      </c>
      <c r="K45" s="184">
        <f t="shared" si="5"/>
        <v>18750</v>
      </c>
      <c r="L45" s="197">
        <f t="shared" si="6"/>
        <v>296218</v>
      </c>
      <c r="M45" s="22"/>
    </row>
    <row r="46" spans="1:13" ht="12.75">
      <c r="A46" s="206" t="s">
        <v>57</v>
      </c>
      <c r="B46" s="183">
        <v>0</v>
      </c>
      <c r="C46" s="183">
        <v>172048</v>
      </c>
      <c r="D46" s="183">
        <v>67120</v>
      </c>
      <c r="E46" s="183">
        <v>23533</v>
      </c>
      <c r="F46" s="184">
        <f t="shared" si="4"/>
        <v>262701</v>
      </c>
      <c r="G46" s="183">
        <v>23794</v>
      </c>
      <c r="H46" s="183">
        <v>0</v>
      </c>
      <c r="I46" s="183">
        <v>0</v>
      </c>
      <c r="J46" s="183">
        <v>0</v>
      </c>
      <c r="K46" s="184">
        <f t="shared" si="5"/>
        <v>23794</v>
      </c>
      <c r="L46" s="197">
        <f t="shared" si="6"/>
        <v>286495</v>
      </c>
      <c r="M46" s="22"/>
    </row>
    <row r="47" spans="1:13" ht="12.75">
      <c r="A47" s="206" t="s">
        <v>58</v>
      </c>
      <c r="B47" s="183">
        <v>0</v>
      </c>
      <c r="C47" s="183">
        <v>126261</v>
      </c>
      <c r="D47" s="183">
        <v>11835</v>
      </c>
      <c r="E47" s="183">
        <v>33229</v>
      </c>
      <c r="F47" s="184">
        <f t="shared" si="4"/>
        <v>171325</v>
      </c>
      <c r="G47" s="183">
        <v>8009</v>
      </c>
      <c r="H47" s="183">
        <v>414</v>
      </c>
      <c r="I47" s="183">
        <v>18300</v>
      </c>
      <c r="J47" s="183">
        <v>6900</v>
      </c>
      <c r="K47" s="184">
        <f t="shared" si="5"/>
        <v>33623</v>
      </c>
      <c r="L47" s="197">
        <f t="shared" si="6"/>
        <v>204948</v>
      </c>
      <c r="M47" s="22"/>
    </row>
    <row r="48" spans="1:13" ht="12.75">
      <c r="A48" s="206" t="s">
        <v>59</v>
      </c>
      <c r="B48" s="183">
        <v>0</v>
      </c>
      <c r="C48" s="183">
        <v>0</v>
      </c>
      <c r="D48" s="183">
        <v>0</v>
      </c>
      <c r="E48" s="183">
        <v>4186</v>
      </c>
      <c r="F48" s="184">
        <f t="shared" si="4"/>
        <v>4186</v>
      </c>
      <c r="G48" s="183">
        <v>1422</v>
      </c>
      <c r="H48" s="183">
        <v>0</v>
      </c>
      <c r="I48" s="183">
        <v>0</v>
      </c>
      <c r="J48" s="183">
        <v>0</v>
      </c>
      <c r="K48" s="184">
        <f t="shared" si="5"/>
        <v>1422</v>
      </c>
      <c r="L48" s="197">
        <f t="shared" si="6"/>
        <v>5608</v>
      </c>
      <c r="M48" s="22"/>
    </row>
    <row r="49" spans="1:13" ht="12.75">
      <c r="A49" s="206" t="s">
        <v>60</v>
      </c>
      <c r="B49" s="183">
        <v>453</v>
      </c>
      <c r="C49" s="183">
        <v>83374</v>
      </c>
      <c r="D49" s="183">
        <v>126211</v>
      </c>
      <c r="E49" s="183">
        <v>19056</v>
      </c>
      <c r="F49" s="184">
        <f t="shared" si="4"/>
        <v>229094</v>
      </c>
      <c r="G49" s="183">
        <v>51854</v>
      </c>
      <c r="H49" s="183">
        <v>0</v>
      </c>
      <c r="I49" s="183">
        <v>6749</v>
      </c>
      <c r="J49" s="183">
        <v>0</v>
      </c>
      <c r="K49" s="184">
        <f t="shared" si="5"/>
        <v>58603</v>
      </c>
      <c r="L49" s="197">
        <f t="shared" si="6"/>
        <v>287697</v>
      </c>
      <c r="M49" s="22"/>
    </row>
    <row r="50" spans="1:13" ht="12.75">
      <c r="A50" s="206" t="s">
        <v>61</v>
      </c>
      <c r="B50" s="183">
        <v>0</v>
      </c>
      <c r="C50" s="183">
        <v>14219</v>
      </c>
      <c r="D50" s="183">
        <v>16846</v>
      </c>
      <c r="E50" s="183">
        <v>10839</v>
      </c>
      <c r="F50" s="184">
        <f t="shared" si="4"/>
        <v>41904</v>
      </c>
      <c r="G50" s="183">
        <v>42049</v>
      </c>
      <c r="H50" s="183">
        <v>512</v>
      </c>
      <c r="I50" s="183">
        <v>150067</v>
      </c>
      <c r="J50" s="183">
        <v>0</v>
      </c>
      <c r="K50" s="184">
        <f t="shared" si="5"/>
        <v>192628</v>
      </c>
      <c r="L50" s="197">
        <f t="shared" si="6"/>
        <v>234532</v>
      </c>
      <c r="M50" s="22"/>
    </row>
    <row r="51" spans="1:13" ht="12.75">
      <c r="A51" s="206" t="s">
        <v>62</v>
      </c>
      <c r="B51" s="183">
        <v>2884</v>
      </c>
      <c r="C51" s="183">
        <v>39822</v>
      </c>
      <c r="D51" s="183">
        <v>106688</v>
      </c>
      <c r="E51" s="183">
        <v>84081</v>
      </c>
      <c r="F51" s="184">
        <f t="shared" si="4"/>
        <v>233475</v>
      </c>
      <c r="G51" s="183">
        <v>39054</v>
      </c>
      <c r="H51" s="183">
        <v>1429</v>
      </c>
      <c r="I51" s="183">
        <v>51716</v>
      </c>
      <c r="J51" s="183">
        <v>0</v>
      </c>
      <c r="K51" s="184">
        <f t="shared" si="5"/>
        <v>92199</v>
      </c>
      <c r="L51" s="197">
        <f t="shared" si="6"/>
        <v>325674</v>
      </c>
      <c r="M51" s="22"/>
    </row>
    <row r="52" spans="1:13" ht="12.75">
      <c r="A52" s="206" t="s">
        <v>63</v>
      </c>
      <c r="B52" s="183">
        <v>314</v>
      </c>
      <c r="C52" s="183">
        <v>62233</v>
      </c>
      <c r="D52" s="183">
        <v>24537</v>
      </c>
      <c r="E52" s="183">
        <v>29081</v>
      </c>
      <c r="F52" s="184">
        <f t="shared" si="4"/>
        <v>116165</v>
      </c>
      <c r="G52" s="183">
        <v>26619</v>
      </c>
      <c r="H52" s="183">
        <v>210</v>
      </c>
      <c r="I52" s="183">
        <v>0</v>
      </c>
      <c r="J52" s="183">
        <v>3435</v>
      </c>
      <c r="K52" s="184">
        <f t="shared" si="5"/>
        <v>30264</v>
      </c>
      <c r="L52" s="197">
        <f t="shared" si="6"/>
        <v>146429</v>
      </c>
      <c r="M52" s="22"/>
    </row>
    <row r="53" spans="1:13" ht="12.75">
      <c r="A53" s="206" t="s">
        <v>64</v>
      </c>
      <c r="B53" s="183">
        <v>0</v>
      </c>
      <c r="C53" s="183">
        <v>60608</v>
      </c>
      <c r="D53" s="183">
        <v>2166</v>
      </c>
      <c r="E53" s="183">
        <v>9051</v>
      </c>
      <c r="F53" s="184">
        <f t="shared" si="4"/>
        <v>71825</v>
      </c>
      <c r="G53" s="183">
        <v>13609</v>
      </c>
      <c r="H53" s="183">
        <v>0</v>
      </c>
      <c r="I53" s="183">
        <v>0</v>
      </c>
      <c r="J53" s="183">
        <v>0</v>
      </c>
      <c r="K53" s="184">
        <f t="shared" si="5"/>
        <v>13609</v>
      </c>
      <c r="L53" s="197">
        <f t="shared" si="6"/>
        <v>85434</v>
      </c>
      <c r="M53" s="22"/>
    </row>
    <row r="54" spans="1:13" ht="12.75">
      <c r="A54" s="206" t="s">
        <v>65</v>
      </c>
      <c r="B54" s="183">
        <v>764</v>
      </c>
      <c r="C54" s="183">
        <v>59262</v>
      </c>
      <c r="D54" s="183">
        <v>53149</v>
      </c>
      <c r="E54" s="183">
        <v>22340</v>
      </c>
      <c r="F54" s="184">
        <f t="shared" si="4"/>
        <v>135515</v>
      </c>
      <c r="G54" s="183">
        <v>31502</v>
      </c>
      <c r="H54" s="183">
        <v>0</v>
      </c>
      <c r="I54" s="183">
        <v>11998</v>
      </c>
      <c r="J54" s="183">
        <v>0</v>
      </c>
      <c r="K54" s="184">
        <f t="shared" si="5"/>
        <v>43500</v>
      </c>
      <c r="L54" s="197">
        <f t="shared" si="6"/>
        <v>179015</v>
      </c>
      <c r="M54" s="22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</row>
    <row r="56" spans="1:13" ht="12.75">
      <c r="A56" s="64" t="s">
        <v>66</v>
      </c>
      <c r="B56" s="84">
        <f aca="true" t="shared" si="7" ref="B56:L56">SUM(B36:B54)</f>
        <v>37614</v>
      </c>
      <c r="C56" s="84">
        <f t="shared" si="7"/>
        <v>2143755</v>
      </c>
      <c r="D56" s="84">
        <f t="shared" si="7"/>
        <v>830195</v>
      </c>
      <c r="E56" s="84">
        <f t="shared" si="7"/>
        <v>557685</v>
      </c>
      <c r="F56" s="84">
        <f t="shared" si="7"/>
        <v>3569249</v>
      </c>
      <c r="G56" s="84">
        <f t="shared" si="7"/>
        <v>573129</v>
      </c>
      <c r="H56" s="84">
        <f t="shared" si="7"/>
        <v>15983</v>
      </c>
      <c r="I56" s="84">
        <f t="shared" si="7"/>
        <v>503952</v>
      </c>
      <c r="J56" s="84">
        <f t="shared" si="7"/>
        <v>11122</v>
      </c>
      <c r="K56" s="84">
        <f t="shared" si="7"/>
        <v>1104186</v>
      </c>
      <c r="L56" s="34">
        <f t="shared" si="7"/>
        <v>4673435</v>
      </c>
      <c r="M56" s="22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65" t="s">
        <v>67</v>
      </c>
      <c r="B60" s="85">
        <f aca="true" t="shared" si="8" ref="B60:L60">SUM(B32+B56)</f>
        <v>182326</v>
      </c>
      <c r="C60" s="85">
        <f t="shared" si="8"/>
        <v>2550221</v>
      </c>
      <c r="D60" s="85">
        <f t="shared" si="8"/>
        <v>886425</v>
      </c>
      <c r="E60" s="85">
        <f t="shared" si="8"/>
        <v>710182</v>
      </c>
      <c r="F60" s="85">
        <f t="shared" si="8"/>
        <v>4329154</v>
      </c>
      <c r="G60" s="85">
        <f t="shared" si="8"/>
        <v>657374</v>
      </c>
      <c r="H60" s="85">
        <f t="shared" si="8"/>
        <v>29923</v>
      </c>
      <c r="I60" s="85">
        <f t="shared" si="8"/>
        <v>817211</v>
      </c>
      <c r="J60" s="85">
        <f t="shared" si="8"/>
        <v>15565</v>
      </c>
      <c r="K60" s="85">
        <f t="shared" si="8"/>
        <v>1520073</v>
      </c>
      <c r="L60" s="36">
        <f t="shared" si="8"/>
        <v>5849227</v>
      </c>
      <c r="M60" s="22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77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954</v>
      </c>
      <c r="E13" s="178">
        <v>3165</v>
      </c>
      <c r="F13" s="179">
        <f aca="true" t="shared" si="0" ref="F13:F29">SUM(B13:E13)</f>
        <v>4119</v>
      </c>
      <c r="G13" s="178">
        <v>0</v>
      </c>
      <c r="H13" s="178">
        <v>0</v>
      </c>
      <c r="I13" s="178">
        <v>0</v>
      </c>
      <c r="J13" s="178">
        <v>0</v>
      </c>
      <c r="K13" s="179">
        <f aca="true" t="shared" si="1" ref="K13:K29">SUM(G13:J13)</f>
        <v>0</v>
      </c>
      <c r="L13" s="193">
        <f aca="true" t="shared" si="2" ref="L13:L27">SUM(F13+K13)</f>
        <v>4119</v>
      </c>
      <c r="M13" s="22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5" t="s">
        <v>30</v>
      </c>
      <c r="B15" s="178">
        <v>0</v>
      </c>
      <c r="C15" s="178">
        <v>6097</v>
      </c>
      <c r="D15" s="178">
        <v>0</v>
      </c>
      <c r="E15" s="178">
        <v>1987</v>
      </c>
      <c r="F15" s="179">
        <f t="shared" si="0"/>
        <v>8084</v>
      </c>
      <c r="G15" s="178">
        <v>2402</v>
      </c>
      <c r="H15" s="178">
        <v>1157</v>
      </c>
      <c r="I15" s="178">
        <v>63226</v>
      </c>
      <c r="J15" s="178">
        <v>0</v>
      </c>
      <c r="K15" s="179">
        <f t="shared" si="1"/>
        <v>66785</v>
      </c>
      <c r="L15" s="193">
        <f t="shared" si="2"/>
        <v>74869</v>
      </c>
      <c r="M15" s="22"/>
    </row>
    <row r="16" spans="1:13" ht="12.75">
      <c r="A16" s="195" t="s">
        <v>31</v>
      </c>
      <c r="B16" s="178">
        <v>0</v>
      </c>
      <c r="C16" s="178">
        <v>593</v>
      </c>
      <c r="D16" s="178">
        <v>2452</v>
      </c>
      <c r="E16" s="178">
        <v>4650</v>
      </c>
      <c r="F16" s="179">
        <f t="shared" si="0"/>
        <v>7695</v>
      </c>
      <c r="G16" s="178">
        <v>1491</v>
      </c>
      <c r="H16" s="178">
        <v>0</v>
      </c>
      <c r="I16" s="178">
        <v>11457</v>
      </c>
      <c r="J16" s="178">
        <v>0</v>
      </c>
      <c r="K16" s="179">
        <f t="shared" si="1"/>
        <v>12948</v>
      </c>
      <c r="L16" s="193">
        <f t="shared" si="2"/>
        <v>20643</v>
      </c>
      <c r="M16" s="22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284</v>
      </c>
      <c r="F17" s="179">
        <f t="shared" si="0"/>
        <v>284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284</v>
      </c>
      <c r="M17" s="22"/>
    </row>
    <row r="18" spans="1:13" ht="12.75">
      <c r="A18" s="195" t="s">
        <v>33</v>
      </c>
      <c r="B18" s="178">
        <v>41995</v>
      </c>
      <c r="C18" s="178">
        <v>21853</v>
      </c>
      <c r="D18" s="178">
        <v>2478</v>
      </c>
      <c r="E18" s="178">
        <v>13343</v>
      </c>
      <c r="F18" s="179">
        <f t="shared" si="0"/>
        <v>79669</v>
      </c>
      <c r="G18" s="178">
        <v>0</v>
      </c>
      <c r="H18" s="178">
        <v>0</v>
      </c>
      <c r="I18" s="178">
        <v>62131</v>
      </c>
      <c r="J18" s="178">
        <v>0</v>
      </c>
      <c r="K18" s="179">
        <f t="shared" si="1"/>
        <v>62131</v>
      </c>
      <c r="L18" s="193">
        <f t="shared" si="2"/>
        <v>141800</v>
      </c>
      <c r="M18" s="22"/>
    </row>
    <row r="19" spans="1:13" ht="12.75">
      <c r="A19" s="195" t="s">
        <v>34</v>
      </c>
      <c r="B19" s="178">
        <v>0</v>
      </c>
      <c r="C19" s="178">
        <v>1391</v>
      </c>
      <c r="D19" s="178">
        <v>0</v>
      </c>
      <c r="E19" s="178">
        <v>939</v>
      </c>
      <c r="F19" s="179">
        <f t="shared" si="0"/>
        <v>2330</v>
      </c>
      <c r="G19" s="178">
        <v>0</v>
      </c>
      <c r="H19" s="178">
        <v>0</v>
      </c>
      <c r="I19" s="178">
        <v>14929</v>
      </c>
      <c r="J19" s="178">
        <v>0</v>
      </c>
      <c r="K19" s="179">
        <f t="shared" si="1"/>
        <v>14929</v>
      </c>
      <c r="L19" s="193">
        <f t="shared" si="2"/>
        <v>17259</v>
      </c>
      <c r="M19" s="22"/>
    </row>
    <row r="20" spans="1:13" ht="12.75">
      <c r="A20" s="195" t="s">
        <v>35</v>
      </c>
      <c r="B20" s="178">
        <v>0</v>
      </c>
      <c r="C20" s="178">
        <v>132299</v>
      </c>
      <c r="D20" s="178">
        <v>0</v>
      </c>
      <c r="E20" s="178">
        <v>11725</v>
      </c>
      <c r="F20" s="179">
        <f t="shared" si="0"/>
        <v>144024</v>
      </c>
      <c r="G20" s="178">
        <v>8861</v>
      </c>
      <c r="H20" s="178">
        <v>0</v>
      </c>
      <c r="I20" s="178">
        <v>52883</v>
      </c>
      <c r="J20" s="178">
        <v>0</v>
      </c>
      <c r="K20" s="179">
        <f t="shared" si="1"/>
        <v>61744</v>
      </c>
      <c r="L20" s="193">
        <f t="shared" si="2"/>
        <v>205768</v>
      </c>
      <c r="M20" s="22"/>
    </row>
    <row r="21" spans="1:13" ht="12.75">
      <c r="A21" s="195" t="s">
        <v>36</v>
      </c>
      <c r="B21" s="178">
        <v>8257</v>
      </c>
      <c r="C21" s="178">
        <v>66354</v>
      </c>
      <c r="D21" s="178">
        <v>4261</v>
      </c>
      <c r="E21" s="178">
        <v>16449</v>
      </c>
      <c r="F21" s="179">
        <f t="shared" si="0"/>
        <v>95321</v>
      </c>
      <c r="G21" s="178">
        <v>23400</v>
      </c>
      <c r="H21" s="178">
        <v>0</v>
      </c>
      <c r="I21" s="178">
        <v>2963</v>
      </c>
      <c r="J21" s="178">
        <v>0</v>
      </c>
      <c r="K21" s="179">
        <f t="shared" si="1"/>
        <v>26363</v>
      </c>
      <c r="L21" s="193">
        <f t="shared" si="2"/>
        <v>121684</v>
      </c>
      <c r="M21" s="22"/>
    </row>
    <row r="22" spans="1:13" ht="12.75">
      <c r="A22" s="195" t="s">
        <v>37</v>
      </c>
      <c r="B22" s="178">
        <v>0</v>
      </c>
      <c r="C22" s="178">
        <v>0</v>
      </c>
      <c r="D22" s="178">
        <v>0</v>
      </c>
      <c r="E22" s="178">
        <v>3417</v>
      </c>
      <c r="F22" s="179">
        <f t="shared" si="0"/>
        <v>3417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3417</v>
      </c>
      <c r="M22" s="22"/>
    </row>
    <row r="23" spans="1:13" ht="12.75">
      <c r="A23" s="195" t="s">
        <v>38</v>
      </c>
      <c r="B23" s="178">
        <v>31974</v>
      </c>
      <c r="C23" s="178">
        <v>23204</v>
      </c>
      <c r="D23" s="178">
        <v>1827</v>
      </c>
      <c r="E23" s="178">
        <v>9504</v>
      </c>
      <c r="F23" s="179">
        <f t="shared" si="0"/>
        <v>66509</v>
      </c>
      <c r="G23" s="178">
        <v>8432</v>
      </c>
      <c r="H23" s="178">
        <v>0</v>
      </c>
      <c r="I23" s="178">
        <v>98178</v>
      </c>
      <c r="J23" s="178">
        <v>0</v>
      </c>
      <c r="K23" s="179">
        <f t="shared" si="1"/>
        <v>106610</v>
      </c>
      <c r="L23" s="193">
        <f t="shared" si="2"/>
        <v>173119</v>
      </c>
      <c r="M23" s="22"/>
    </row>
    <row r="24" spans="1:13" ht="12.75">
      <c r="A24" s="195" t="s">
        <v>39</v>
      </c>
      <c r="B24" s="178">
        <v>0</v>
      </c>
      <c r="C24" s="178">
        <v>62664</v>
      </c>
      <c r="D24" s="178">
        <v>7247</v>
      </c>
      <c r="E24" s="178">
        <v>16182</v>
      </c>
      <c r="F24" s="179">
        <f t="shared" si="0"/>
        <v>86093</v>
      </c>
      <c r="G24" s="178">
        <v>1852</v>
      </c>
      <c r="H24" s="178">
        <v>286</v>
      </c>
      <c r="I24" s="178">
        <v>36252</v>
      </c>
      <c r="J24" s="178">
        <v>0</v>
      </c>
      <c r="K24" s="179">
        <f t="shared" si="1"/>
        <v>38390</v>
      </c>
      <c r="L24" s="193">
        <f t="shared" si="2"/>
        <v>124483</v>
      </c>
      <c r="M24" s="22"/>
    </row>
    <row r="25" spans="1:13" ht="12.75">
      <c r="A25" s="195" t="s">
        <v>40</v>
      </c>
      <c r="B25" s="178">
        <v>0</v>
      </c>
      <c r="C25" s="178">
        <v>2492</v>
      </c>
      <c r="D25" s="178">
        <v>3778</v>
      </c>
      <c r="E25" s="178">
        <v>24886</v>
      </c>
      <c r="F25" s="179">
        <f t="shared" si="0"/>
        <v>31156</v>
      </c>
      <c r="G25" s="178">
        <v>3820</v>
      </c>
      <c r="H25" s="178">
        <v>5</v>
      </c>
      <c r="I25" s="178">
        <v>0</v>
      </c>
      <c r="J25" s="178">
        <v>0</v>
      </c>
      <c r="K25" s="179">
        <f t="shared" si="1"/>
        <v>3825</v>
      </c>
      <c r="L25" s="193">
        <f t="shared" si="2"/>
        <v>34981</v>
      </c>
      <c r="M25" s="22"/>
    </row>
    <row r="26" spans="1:13" ht="12.75">
      <c r="A26" s="195" t="s">
        <v>41</v>
      </c>
      <c r="B26" s="178">
        <v>0</v>
      </c>
      <c r="C26" s="178">
        <v>49290</v>
      </c>
      <c r="D26" s="178">
        <v>35688</v>
      </c>
      <c r="E26" s="178">
        <v>57105</v>
      </c>
      <c r="F26" s="179">
        <f t="shared" si="0"/>
        <v>142083</v>
      </c>
      <c r="G26" s="178">
        <v>34914</v>
      </c>
      <c r="H26" s="178">
        <v>0</v>
      </c>
      <c r="I26" s="178">
        <v>23931</v>
      </c>
      <c r="J26" s="178">
        <v>614</v>
      </c>
      <c r="K26" s="179">
        <f t="shared" si="1"/>
        <v>59459</v>
      </c>
      <c r="L26" s="193">
        <f t="shared" si="2"/>
        <v>201542</v>
      </c>
      <c r="M26" s="22"/>
    </row>
    <row r="27" spans="1:13" ht="12.75">
      <c r="A27" s="195" t="s">
        <v>42</v>
      </c>
      <c r="B27" s="178">
        <v>0</v>
      </c>
      <c r="C27" s="178">
        <v>0</v>
      </c>
      <c r="D27" s="178">
        <v>97</v>
      </c>
      <c r="E27" s="178">
        <v>628</v>
      </c>
      <c r="F27" s="179">
        <f t="shared" si="0"/>
        <v>725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725</v>
      </c>
      <c r="M27" s="22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830</v>
      </c>
      <c r="F28" s="179">
        <f t="shared" si="0"/>
        <v>830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>SUM(F28+K31)</f>
        <v>830</v>
      </c>
      <c r="M28" s="22"/>
    </row>
    <row r="29" spans="1:13" ht="12.75">
      <c r="A29" s="195" t="s">
        <v>44</v>
      </c>
      <c r="B29" s="178">
        <v>105933</v>
      </c>
      <c r="C29" s="178">
        <v>27230</v>
      </c>
      <c r="D29" s="178">
        <v>0</v>
      </c>
      <c r="E29" s="178">
        <v>169</v>
      </c>
      <c r="F29" s="179">
        <f t="shared" si="0"/>
        <v>133332</v>
      </c>
      <c r="G29" s="178">
        <v>32695</v>
      </c>
      <c r="H29" s="178">
        <v>0</v>
      </c>
      <c r="I29" s="178">
        <v>67561</v>
      </c>
      <c r="J29" s="178">
        <v>0</v>
      </c>
      <c r="K29" s="179">
        <f t="shared" si="1"/>
        <v>100256</v>
      </c>
      <c r="L29" s="193">
        <f>SUM(F29+K29)</f>
        <v>233588</v>
      </c>
      <c r="M29" s="22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27"/>
    </row>
    <row r="32" spans="1:13" ht="13.5" thickBot="1">
      <c r="A32" s="58" t="s">
        <v>45</v>
      </c>
      <c r="B32" s="25">
        <f aca="true" t="shared" si="3" ref="B32:L32">SUM(B13:B29)</f>
        <v>188159</v>
      </c>
      <c r="C32" s="25">
        <f t="shared" si="3"/>
        <v>393467</v>
      </c>
      <c r="D32" s="25">
        <f t="shared" si="3"/>
        <v>58782</v>
      </c>
      <c r="E32" s="25">
        <f t="shared" si="3"/>
        <v>165263</v>
      </c>
      <c r="F32" s="25">
        <f t="shared" si="3"/>
        <v>805671</v>
      </c>
      <c r="G32" s="25">
        <f t="shared" si="3"/>
        <v>117867</v>
      </c>
      <c r="H32" s="25">
        <f t="shared" si="3"/>
        <v>1448</v>
      </c>
      <c r="I32" s="25">
        <f t="shared" si="3"/>
        <v>433511</v>
      </c>
      <c r="J32" s="25">
        <f t="shared" si="3"/>
        <v>614</v>
      </c>
      <c r="K32" s="25">
        <f t="shared" si="3"/>
        <v>553440</v>
      </c>
      <c r="L32" s="26">
        <f t="shared" si="3"/>
        <v>1359111</v>
      </c>
      <c r="M32" s="22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27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</row>
    <row r="36" spans="1:13" ht="12.75">
      <c r="A36" s="206" t="s">
        <v>47</v>
      </c>
      <c r="B36" s="183">
        <v>14981</v>
      </c>
      <c r="C36" s="183">
        <v>126430</v>
      </c>
      <c r="D36" s="183">
        <v>95848</v>
      </c>
      <c r="E36" s="183">
        <v>42678</v>
      </c>
      <c r="F36" s="184">
        <f aca="true" t="shared" si="4" ref="F36:F54">SUM(B36:E36)</f>
        <v>279937</v>
      </c>
      <c r="G36" s="183">
        <v>88940</v>
      </c>
      <c r="H36" s="183">
        <v>10</v>
      </c>
      <c r="I36" s="183">
        <v>41158</v>
      </c>
      <c r="J36" s="205">
        <v>0</v>
      </c>
      <c r="K36" s="184">
        <f aca="true" t="shared" si="5" ref="K36:K54">SUM(G36:J36)</f>
        <v>130108</v>
      </c>
      <c r="L36" s="197">
        <f aca="true" t="shared" si="6" ref="L36:L54">SUM(F36+K36)</f>
        <v>410045</v>
      </c>
      <c r="M36" s="22"/>
    </row>
    <row r="37" spans="1:13" ht="12.75">
      <c r="A37" s="206" t="s">
        <v>48</v>
      </c>
      <c r="B37" s="183">
        <v>0</v>
      </c>
      <c r="C37" s="183">
        <v>63053</v>
      </c>
      <c r="D37" s="183">
        <v>522</v>
      </c>
      <c r="E37" s="183">
        <v>41039</v>
      </c>
      <c r="F37" s="184">
        <f t="shared" si="4"/>
        <v>104614</v>
      </c>
      <c r="G37" s="183">
        <v>14478</v>
      </c>
      <c r="H37" s="183">
        <v>0</v>
      </c>
      <c r="I37" s="183">
        <v>28</v>
      </c>
      <c r="J37" s="183">
        <v>0</v>
      </c>
      <c r="K37" s="184">
        <f t="shared" si="5"/>
        <v>14506</v>
      </c>
      <c r="L37" s="197">
        <f t="shared" si="6"/>
        <v>119120</v>
      </c>
      <c r="M37" s="22"/>
    </row>
    <row r="38" spans="1:13" ht="12.75">
      <c r="A38" s="206" t="s">
        <v>49</v>
      </c>
      <c r="B38" s="183">
        <v>0</v>
      </c>
      <c r="C38" s="183">
        <v>355652</v>
      </c>
      <c r="D38" s="183">
        <v>25925</v>
      </c>
      <c r="E38" s="183">
        <v>52058</v>
      </c>
      <c r="F38" s="184">
        <f t="shared" si="4"/>
        <v>433635</v>
      </c>
      <c r="G38" s="183">
        <v>84525</v>
      </c>
      <c r="H38" s="183">
        <v>0</v>
      </c>
      <c r="I38" s="183">
        <v>9275</v>
      </c>
      <c r="J38" s="183">
        <v>0</v>
      </c>
      <c r="K38" s="184">
        <f t="shared" si="5"/>
        <v>93800</v>
      </c>
      <c r="L38" s="197">
        <f t="shared" si="6"/>
        <v>527435</v>
      </c>
      <c r="M38" s="22"/>
    </row>
    <row r="39" spans="1:13" ht="12.75">
      <c r="A39" s="206" t="s">
        <v>50</v>
      </c>
      <c r="B39" s="183">
        <v>43416</v>
      </c>
      <c r="C39" s="183">
        <v>390680</v>
      </c>
      <c r="D39" s="183">
        <v>160904</v>
      </c>
      <c r="E39" s="183">
        <v>53232</v>
      </c>
      <c r="F39" s="184">
        <f t="shared" si="4"/>
        <v>648232</v>
      </c>
      <c r="G39" s="183">
        <v>48463</v>
      </c>
      <c r="H39" s="183">
        <v>8573</v>
      </c>
      <c r="I39" s="183">
        <v>45785</v>
      </c>
      <c r="J39" s="183">
        <v>0</v>
      </c>
      <c r="K39" s="184">
        <f t="shared" si="5"/>
        <v>102821</v>
      </c>
      <c r="L39" s="197">
        <f t="shared" si="6"/>
        <v>751053</v>
      </c>
      <c r="M39" s="22"/>
    </row>
    <row r="40" spans="1:13" ht="12.75">
      <c r="A40" s="206" t="s">
        <v>51</v>
      </c>
      <c r="B40" s="183">
        <v>0</v>
      </c>
      <c r="C40" s="183">
        <v>0</v>
      </c>
      <c r="D40" s="183">
        <v>10223</v>
      </c>
      <c r="E40" s="183">
        <v>8063</v>
      </c>
      <c r="F40" s="184">
        <f t="shared" si="4"/>
        <v>18286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18286</v>
      </c>
      <c r="M40" s="22"/>
    </row>
    <row r="41" spans="1:13" ht="12.75">
      <c r="A41" s="206" t="s">
        <v>52</v>
      </c>
      <c r="B41" s="183">
        <v>0</v>
      </c>
      <c r="C41" s="183">
        <v>57616</v>
      </c>
      <c r="D41" s="183">
        <v>47902</v>
      </c>
      <c r="E41" s="183">
        <v>20790</v>
      </c>
      <c r="F41" s="184">
        <f t="shared" si="4"/>
        <v>126308</v>
      </c>
      <c r="G41" s="183">
        <v>116396</v>
      </c>
      <c r="H41" s="183">
        <v>0</v>
      </c>
      <c r="I41" s="183">
        <v>41067</v>
      </c>
      <c r="J41" s="183">
        <v>0</v>
      </c>
      <c r="K41" s="184">
        <f t="shared" si="5"/>
        <v>157463</v>
      </c>
      <c r="L41" s="197">
        <f t="shared" si="6"/>
        <v>283771</v>
      </c>
      <c r="M41" s="22"/>
    </row>
    <row r="42" spans="1:13" ht="12.75">
      <c r="A42" s="206" t="s">
        <v>53</v>
      </c>
      <c r="B42" s="183">
        <v>0</v>
      </c>
      <c r="C42" s="183">
        <v>236117</v>
      </c>
      <c r="D42" s="183">
        <v>12312</v>
      </c>
      <c r="E42" s="183">
        <v>14846</v>
      </c>
      <c r="F42" s="184">
        <f t="shared" si="4"/>
        <v>263275</v>
      </c>
      <c r="G42" s="183">
        <v>16805</v>
      </c>
      <c r="H42" s="183">
        <v>1378</v>
      </c>
      <c r="I42" s="183">
        <v>52452</v>
      </c>
      <c r="J42" s="183">
        <v>0</v>
      </c>
      <c r="K42" s="184">
        <f t="shared" si="5"/>
        <v>70635</v>
      </c>
      <c r="L42" s="197">
        <f t="shared" si="6"/>
        <v>333910</v>
      </c>
      <c r="M42" s="22"/>
    </row>
    <row r="43" spans="1:13" ht="12.75">
      <c r="A43" s="206" t="s">
        <v>54</v>
      </c>
      <c r="B43" s="183">
        <v>0</v>
      </c>
      <c r="C43" s="183">
        <v>3764</v>
      </c>
      <c r="D43" s="183">
        <v>15751</v>
      </c>
      <c r="E43" s="183">
        <v>22368</v>
      </c>
      <c r="F43" s="184">
        <f t="shared" si="4"/>
        <v>41883</v>
      </c>
      <c r="G43" s="183">
        <v>4484</v>
      </c>
      <c r="H43" s="183">
        <v>1892</v>
      </c>
      <c r="I43" s="183">
        <v>0</v>
      </c>
      <c r="J43" s="183">
        <v>0</v>
      </c>
      <c r="K43" s="184">
        <f t="shared" si="5"/>
        <v>6376</v>
      </c>
      <c r="L43" s="197">
        <f t="shared" si="6"/>
        <v>48259</v>
      </c>
      <c r="M43" s="22"/>
    </row>
    <row r="44" spans="1:13" ht="12.75">
      <c r="A44" s="206" t="s">
        <v>55</v>
      </c>
      <c r="B44" s="183">
        <v>0</v>
      </c>
      <c r="C44" s="183">
        <v>256923</v>
      </c>
      <c r="D44" s="183">
        <v>112160</v>
      </c>
      <c r="E44" s="183">
        <v>142241</v>
      </c>
      <c r="F44" s="184">
        <f t="shared" si="4"/>
        <v>511324</v>
      </c>
      <c r="G44" s="183">
        <v>49892</v>
      </c>
      <c r="H44" s="183">
        <v>0</v>
      </c>
      <c r="I44" s="183">
        <v>188219</v>
      </c>
      <c r="J44" s="183">
        <v>0</v>
      </c>
      <c r="K44" s="184">
        <f t="shared" si="5"/>
        <v>238111</v>
      </c>
      <c r="L44" s="197">
        <f t="shared" si="6"/>
        <v>749435</v>
      </c>
      <c r="M44" s="22"/>
    </row>
    <row r="45" spans="1:13" ht="12.75">
      <c r="A45" s="206" t="s">
        <v>56</v>
      </c>
      <c r="B45" s="183">
        <v>9729</v>
      </c>
      <c r="C45" s="183">
        <v>223150</v>
      </c>
      <c r="D45" s="183">
        <v>88332</v>
      </c>
      <c r="E45" s="183">
        <v>31536</v>
      </c>
      <c r="F45" s="184">
        <f t="shared" si="4"/>
        <v>352747</v>
      </c>
      <c r="G45" s="183">
        <v>8057</v>
      </c>
      <c r="H45" s="183">
        <v>0</v>
      </c>
      <c r="I45" s="183">
        <v>26229</v>
      </c>
      <c r="J45" s="183">
        <v>0</v>
      </c>
      <c r="K45" s="184">
        <f t="shared" si="5"/>
        <v>34286</v>
      </c>
      <c r="L45" s="197">
        <f t="shared" si="6"/>
        <v>387033</v>
      </c>
      <c r="M45" s="22"/>
    </row>
    <row r="46" spans="1:13" ht="12.75">
      <c r="A46" s="206" t="s">
        <v>57</v>
      </c>
      <c r="B46" s="183">
        <v>0</v>
      </c>
      <c r="C46" s="183">
        <v>234593</v>
      </c>
      <c r="D46" s="183">
        <v>78395</v>
      </c>
      <c r="E46" s="183">
        <v>35087</v>
      </c>
      <c r="F46" s="184">
        <f t="shared" si="4"/>
        <v>348075</v>
      </c>
      <c r="G46" s="183">
        <v>23850</v>
      </c>
      <c r="H46" s="183">
        <v>0</v>
      </c>
      <c r="I46" s="183">
        <v>0</v>
      </c>
      <c r="J46" s="183">
        <v>0</v>
      </c>
      <c r="K46" s="184">
        <f t="shared" si="5"/>
        <v>23850</v>
      </c>
      <c r="L46" s="197">
        <f t="shared" si="6"/>
        <v>371925</v>
      </c>
      <c r="M46" s="22"/>
    </row>
    <row r="47" spans="1:13" ht="12.75">
      <c r="A47" s="206" t="s">
        <v>58</v>
      </c>
      <c r="B47" s="183">
        <v>0</v>
      </c>
      <c r="C47" s="183">
        <v>117479</v>
      </c>
      <c r="D47" s="183">
        <v>22742</v>
      </c>
      <c r="E47" s="183">
        <v>28914</v>
      </c>
      <c r="F47" s="184">
        <f t="shared" si="4"/>
        <v>169135</v>
      </c>
      <c r="G47" s="183">
        <v>26423</v>
      </c>
      <c r="H47" s="183">
        <v>0</v>
      </c>
      <c r="I47" s="183">
        <v>27856</v>
      </c>
      <c r="J47" s="183">
        <v>5270</v>
      </c>
      <c r="K47" s="184">
        <f t="shared" si="5"/>
        <v>59549</v>
      </c>
      <c r="L47" s="197">
        <f t="shared" si="6"/>
        <v>228684</v>
      </c>
      <c r="M47" s="22"/>
    </row>
    <row r="48" spans="1:13" ht="12.75">
      <c r="A48" s="206" t="s">
        <v>59</v>
      </c>
      <c r="B48" s="183">
        <v>0</v>
      </c>
      <c r="C48" s="183">
        <v>0</v>
      </c>
      <c r="D48" s="183">
        <v>215</v>
      </c>
      <c r="E48" s="183">
        <v>3952</v>
      </c>
      <c r="F48" s="184">
        <f t="shared" si="4"/>
        <v>4167</v>
      </c>
      <c r="G48" s="183">
        <v>0</v>
      </c>
      <c r="H48" s="183">
        <v>116</v>
      </c>
      <c r="I48" s="183">
        <v>0</v>
      </c>
      <c r="J48" s="183">
        <v>0</v>
      </c>
      <c r="K48" s="184">
        <f t="shared" si="5"/>
        <v>116</v>
      </c>
      <c r="L48" s="197">
        <f t="shared" si="6"/>
        <v>4283</v>
      </c>
      <c r="M48" s="22"/>
    </row>
    <row r="49" spans="1:13" ht="12.75">
      <c r="A49" s="206" t="s">
        <v>60</v>
      </c>
      <c r="B49" s="183">
        <v>632</v>
      </c>
      <c r="C49" s="183">
        <v>102317</v>
      </c>
      <c r="D49" s="183">
        <v>54075</v>
      </c>
      <c r="E49" s="183">
        <v>35822</v>
      </c>
      <c r="F49" s="184">
        <f t="shared" si="4"/>
        <v>192846</v>
      </c>
      <c r="G49" s="183">
        <v>60113</v>
      </c>
      <c r="H49" s="183">
        <v>0</v>
      </c>
      <c r="I49" s="183">
        <v>18464</v>
      </c>
      <c r="J49" s="183">
        <v>0</v>
      </c>
      <c r="K49" s="184">
        <f t="shared" si="5"/>
        <v>78577</v>
      </c>
      <c r="L49" s="197">
        <f t="shared" si="6"/>
        <v>271423</v>
      </c>
      <c r="M49" s="22"/>
    </row>
    <row r="50" spans="1:13" ht="12.75">
      <c r="A50" s="206" t="s">
        <v>61</v>
      </c>
      <c r="B50" s="183">
        <v>0</v>
      </c>
      <c r="C50" s="183">
        <v>9070</v>
      </c>
      <c r="D50" s="183">
        <v>23394</v>
      </c>
      <c r="E50" s="183">
        <v>6601</v>
      </c>
      <c r="F50" s="184">
        <f t="shared" si="4"/>
        <v>39065</v>
      </c>
      <c r="G50" s="183">
        <v>36968</v>
      </c>
      <c r="H50" s="183">
        <v>117</v>
      </c>
      <c r="I50" s="183">
        <v>193493</v>
      </c>
      <c r="J50" s="183">
        <v>0</v>
      </c>
      <c r="K50" s="184">
        <f t="shared" si="5"/>
        <v>230578</v>
      </c>
      <c r="L50" s="197">
        <f t="shared" si="6"/>
        <v>269643</v>
      </c>
      <c r="M50" s="22"/>
    </row>
    <row r="51" spans="1:13" ht="12.75">
      <c r="A51" s="206" t="s">
        <v>62</v>
      </c>
      <c r="B51" s="183">
        <v>3745</v>
      </c>
      <c r="C51" s="183">
        <v>55356</v>
      </c>
      <c r="D51" s="183">
        <v>38260</v>
      </c>
      <c r="E51" s="183">
        <v>64852</v>
      </c>
      <c r="F51" s="184">
        <f t="shared" si="4"/>
        <v>162213</v>
      </c>
      <c r="G51" s="183">
        <v>61418</v>
      </c>
      <c r="H51" s="183">
        <v>0</v>
      </c>
      <c r="I51" s="183">
        <v>46460</v>
      </c>
      <c r="J51" s="183">
        <v>0</v>
      </c>
      <c r="K51" s="184">
        <f t="shared" si="5"/>
        <v>107878</v>
      </c>
      <c r="L51" s="197">
        <f t="shared" si="6"/>
        <v>270091</v>
      </c>
      <c r="M51" s="22"/>
    </row>
    <row r="52" spans="1:13" ht="12.75">
      <c r="A52" s="206" t="s">
        <v>63</v>
      </c>
      <c r="B52" s="183">
        <v>0</v>
      </c>
      <c r="C52" s="183">
        <v>77325</v>
      </c>
      <c r="D52" s="183">
        <v>26286</v>
      </c>
      <c r="E52" s="183">
        <v>53574</v>
      </c>
      <c r="F52" s="184">
        <f t="shared" si="4"/>
        <v>157185</v>
      </c>
      <c r="G52" s="183">
        <v>33958</v>
      </c>
      <c r="H52" s="183">
        <v>0</v>
      </c>
      <c r="I52" s="183">
        <v>0</v>
      </c>
      <c r="J52" s="183">
        <v>3545</v>
      </c>
      <c r="K52" s="184">
        <f t="shared" si="5"/>
        <v>37503</v>
      </c>
      <c r="L52" s="197">
        <f t="shared" si="6"/>
        <v>194688</v>
      </c>
      <c r="M52" s="22"/>
    </row>
    <row r="53" spans="1:13" ht="12.75">
      <c r="A53" s="206" t="s">
        <v>64</v>
      </c>
      <c r="B53" s="183">
        <v>0</v>
      </c>
      <c r="C53" s="183">
        <v>80432</v>
      </c>
      <c r="D53" s="183">
        <v>13900</v>
      </c>
      <c r="E53" s="183">
        <v>7995</v>
      </c>
      <c r="F53" s="184">
        <f t="shared" si="4"/>
        <v>102327</v>
      </c>
      <c r="G53" s="183">
        <v>6169</v>
      </c>
      <c r="H53" s="183">
        <v>0</v>
      </c>
      <c r="I53" s="183">
        <v>0</v>
      </c>
      <c r="J53" s="183">
        <v>0</v>
      </c>
      <c r="K53" s="184">
        <f t="shared" si="5"/>
        <v>6169</v>
      </c>
      <c r="L53" s="197">
        <f t="shared" si="6"/>
        <v>108496</v>
      </c>
      <c r="M53" s="22"/>
    </row>
    <row r="54" spans="1:13" ht="12.75">
      <c r="A54" s="206" t="s">
        <v>65</v>
      </c>
      <c r="B54" s="183">
        <v>1060</v>
      </c>
      <c r="C54" s="183">
        <v>23940</v>
      </c>
      <c r="D54" s="183">
        <v>37079</v>
      </c>
      <c r="E54" s="183">
        <v>21052</v>
      </c>
      <c r="F54" s="184">
        <f t="shared" si="4"/>
        <v>83131</v>
      </c>
      <c r="G54" s="183">
        <v>43179</v>
      </c>
      <c r="H54" s="183">
        <v>0</v>
      </c>
      <c r="I54" s="183">
        <v>17945</v>
      </c>
      <c r="J54" s="183">
        <v>0</v>
      </c>
      <c r="K54" s="184">
        <f t="shared" si="5"/>
        <v>61124</v>
      </c>
      <c r="L54" s="197">
        <f t="shared" si="6"/>
        <v>144255</v>
      </c>
      <c r="M54" s="22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</row>
    <row r="56" spans="1:13" ht="12.75">
      <c r="A56" s="64" t="s">
        <v>66</v>
      </c>
      <c r="B56" s="84">
        <f aca="true" t="shared" si="7" ref="B56:L56">SUM(B36:B54)</f>
        <v>73563</v>
      </c>
      <c r="C56" s="84">
        <f t="shared" si="7"/>
        <v>2413897</v>
      </c>
      <c r="D56" s="84">
        <f t="shared" si="7"/>
        <v>864225</v>
      </c>
      <c r="E56" s="84">
        <f t="shared" si="7"/>
        <v>686700</v>
      </c>
      <c r="F56" s="84">
        <f t="shared" si="7"/>
        <v>4038385</v>
      </c>
      <c r="G56" s="84">
        <f t="shared" si="7"/>
        <v>724118</v>
      </c>
      <c r="H56" s="84">
        <f t="shared" si="7"/>
        <v>12086</v>
      </c>
      <c r="I56" s="84">
        <f t="shared" si="7"/>
        <v>708431</v>
      </c>
      <c r="J56" s="84">
        <f t="shared" si="7"/>
        <v>8815</v>
      </c>
      <c r="K56" s="84">
        <f t="shared" si="7"/>
        <v>1453450</v>
      </c>
      <c r="L56" s="34">
        <f t="shared" si="7"/>
        <v>5491835</v>
      </c>
      <c r="M56" s="22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65" t="s">
        <v>67</v>
      </c>
      <c r="B60" s="85">
        <f aca="true" t="shared" si="8" ref="B60:L60">SUM(B32+B56)</f>
        <v>261722</v>
      </c>
      <c r="C60" s="85">
        <f t="shared" si="8"/>
        <v>2807364</v>
      </c>
      <c r="D60" s="85">
        <f t="shared" si="8"/>
        <v>923007</v>
      </c>
      <c r="E60" s="85">
        <f t="shared" si="8"/>
        <v>851963</v>
      </c>
      <c r="F60" s="85">
        <f t="shared" si="8"/>
        <v>4844056</v>
      </c>
      <c r="G60" s="85">
        <f t="shared" si="8"/>
        <v>841985</v>
      </c>
      <c r="H60" s="85">
        <f t="shared" si="8"/>
        <v>13534</v>
      </c>
      <c r="I60" s="85">
        <f t="shared" si="8"/>
        <v>1141942</v>
      </c>
      <c r="J60" s="85">
        <f t="shared" si="8"/>
        <v>9429</v>
      </c>
      <c r="K60" s="85">
        <f t="shared" si="8"/>
        <v>2006890</v>
      </c>
      <c r="L60" s="36">
        <f t="shared" si="8"/>
        <v>6850946</v>
      </c>
      <c r="M60" s="22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78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547</v>
      </c>
      <c r="E13" s="178">
        <v>3202</v>
      </c>
      <c r="F13" s="179">
        <f aca="true" t="shared" si="0" ref="F13:F29">SUM(B13:E13)</f>
        <v>3749</v>
      </c>
      <c r="G13" s="178">
        <v>1272</v>
      </c>
      <c r="H13" s="178">
        <v>0</v>
      </c>
      <c r="I13" s="178">
        <v>1498</v>
      </c>
      <c r="J13" s="178">
        <v>0</v>
      </c>
      <c r="K13" s="179">
        <f aca="true" t="shared" si="1" ref="K13:K29">SUM(G13:J13)</f>
        <v>2770</v>
      </c>
      <c r="L13" s="193">
        <f aca="true" t="shared" si="2" ref="L13:L29">SUM(F13+K13)</f>
        <v>6519</v>
      </c>
      <c r="M13" s="20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0"/>
    </row>
    <row r="15" spans="1:13" ht="12.75">
      <c r="A15" s="195" t="s">
        <v>30</v>
      </c>
      <c r="B15" s="178">
        <v>0</v>
      </c>
      <c r="C15" s="178">
        <v>1454</v>
      </c>
      <c r="D15" s="178">
        <v>352</v>
      </c>
      <c r="E15" s="178">
        <v>2301</v>
      </c>
      <c r="F15" s="179">
        <f t="shared" si="0"/>
        <v>4107</v>
      </c>
      <c r="G15" s="178">
        <v>781</v>
      </c>
      <c r="H15" s="178">
        <v>0</v>
      </c>
      <c r="I15" s="178">
        <v>83190</v>
      </c>
      <c r="J15" s="178">
        <v>0</v>
      </c>
      <c r="K15" s="179">
        <f t="shared" si="1"/>
        <v>83971</v>
      </c>
      <c r="L15" s="193">
        <f t="shared" si="2"/>
        <v>88078</v>
      </c>
      <c r="M15" s="20"/>
    </row>
    <row r="16" spans="1:13" ht="12.75">
      <c r="A16" s="195" t="s">
        <v>31</v>
      </c>
      <c r="B16" s="178">
        <v>0</v>
      </c>
      <c r="C16" s="178">
        <v>0</v>
      </c>
      <c r="D16" s="178">
        <v>3600</v>
      </c>
      <c r="E16" s="178">
        <v>2388</v>
      </c>
      <c r="F16" s="179">
        <f t="shared" si="0"/>
        <v>5988</v>
      </c>
      <c r="G16" s="178">
        <v>423</v>
      </c>
      <c r="H16" s="178">
        <v>0</v>
      </c>
      <c r="I16" s="178">
        <v>3722</v>
      </c>
      <c r="J16" s="178">
        <v>0</v>
      </c>
      <c r="K16" s="179">
        <f t="shared" si="1"/>
        <v>4145</v>
      </c>
      <c r="L16" s="193">
        <f t="shared" si="2"/>
        <v>10133</v>
      </c>
      <c r="M16" s="20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0"/>
    </row>
    <row r="18" spans="1:13" ht="12.75">
      <c r="A18" s="195" t="s">
        <v>33</v>
      </c>
      <c r="B18" s="178">
        <v>54280</v>
      </c>
      <c r="C18" s="178">
        <v>37041</v>
      </c>
      <c r="D18" s="178">
        <v>2738</v>
      </c>
      <c r="E18" s="178">
        <v>9817</v>
      </c>
      <c r="F18" s="179">
        <f t="shared" si="0"/>
        <v>103876</v>
      </c>
      <c r="G18" s="178">
        <v>1624</v>
      </c>
      <c r="H18" s="178">
        <v>0</v>
      </c>
      <c r="I18" s="178">
        <v>38384</v>
      </c>
      <c r="J18" s="178">
        <v>0</v>
      </c>
      <c r="K18" s="179">
        <f t="shared" si="1"/>
        <v>40008</v>
      </c>
      <c r="L18" s="193">
        <f t="shared" si="2"/>
        <v>143884</v>
      </c>
      <c r="M18" s="20"/>
    </row>
    <row r="19" spans="1:13" ht="12.75">
      <c r="A19" s="195" t="s">
        <v>34</v>
      </c>
      <c r="B19" s="178">
        <v>0</v>
      </c>
      <c r="C19" s="178">
        <v>590</v>
      </c>
      <c r="D19" s="178">
        <v>0</v>
      </c>
      <c r="E19" s="178">
        <v>2537</v>
      </c>
      <c r="F19" s="179">
        <f t="shared" si="0"/>
        <v>3127</v>
      </c>
      <c r="G19" s="178">
        <v>0</v>
      </c>
      <c r="H19" s="178">
        <v>0</v>
      </c>
      <c r="I19" s="178">
        <v>2006</v>
      </c>
      <c r="J19" s="178">
        <v>0</v>
      </c>
      <c r="K19" s="179">
        <f t="shared" si="1"/>
        <v>2006</v>
      </c>
      <c r="L19" s="193">
        <f t="shared" si="2"/>
        <v>5133</v>
      </c>
      <c r="M19" s="20"/>
    </row>
    <row r="20" spans="1:13" ht="12.75">
      <c r="A20" s="195" t="s">
        <v>35</v>
      </c>
      <c r="B20" s="178">
        <v>0</v>
      </c>
      <c r="C20" s="178">
        <v>130369</v>
      </c>
      <c r="D20" s="178">
        <v>465</v>
      </c>
      <c r="E20" s="178">
        <v>7868</v>
      </c>
      <c r="F20" s="179">
        <f t="shared" si="0"/>
        <v>138702</v>
      </c>
      <c r="G20" s="178">
        <v>5066</v>
      </c>
      <c r="H20" s="178">
        <v>0</v>
      </c>
      <c r="I20" s="178">
        <v>42199</v>
      </c>
      <c r="J20" s="178">
        <v>0</v>
      </c>
      <c r="K20" s="179">
        <f t="shared" si="1"/>
        <v>47265</v>
      </c>
      <c r="L20" s="193">
        <f t="shared" si="2"/>
        <v>185967</v>
      </c>
      <c r="M20" s="20"/>
    </row>
    <row r="21" spans="1:13" ht="12.75">
      <c r="A21" s="195" t="s">
        <v>36</v>
      </c>
      <c r="B21" s="178">
        <v>20247</v>
      </c>
      <c r="C21" s="178">
        <v>59664</v>
      </c>
      <c r="D21" s="178">
        <v>215</v>
      </c>
      <c r="E21" s="178">
        <v>11965</v>
      </c>
      <c r="F21" s="179">
        <f t="shared" si="0"/>
        <v>92091</v>
      </c>
      <c r="G21" s="178">
        <v>28716</v>
      </c>
      <c r="H21" s="178">
        <v>0</v>
      </c>
      <c r="I21" s="178">
        <v>6936</v>
      </c>
      <c r="J21" s="178">
        <v>0</v>
      </c>
      <c r="K21" s="179">
        <f t="shared" si="1"/>
        <v>35652</v>
      </c>
      <c r="L21" s="193">
        <f t="shared" si="2"/>
        <v>127743</v>
      </c>
      <c r="M21" s="20"/>
    </row>
    <row r="22" spans="1:13" ht="12.75">
      <c r="A22" s="195" t="s">
        <v>37</v>
      </c>
      <c r="B22" s="178">
        <v>0</v>
      </c>
      <c r="C22" s="178">
        <v>0</v>
      </c>
      <c r="D22" s="178">
        <v>0</v>
      </c>
      <c r="E22" s="178">
        <v>1845</v>
      </c>
      <c r="F22" s="179">
        <f t="shared" si="0"/>
        <v>1845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1845</v>
      </c>
      <c r="M22" s="20"/>
    </row>
    <row r="23" spans="1:13" ht="12.75">
      <c r="A23" s="195" t="s">
        <v>38</v>
      </c>
      <c r="B23" s="178">
        <v>30782</v>
      </c>
      <c r="C23" s="178">
        <v>19939</v>
      </c>
      <c r="D23" s="178">
        <v>921</v>
      </c>
      <c r="E23" s="178">
        <v>3829</v>
      </c>
      <c r="F23" s="179">
        <f t="shared" si="0"/>
        <v>55471</v>
      </c>
      <c r="G23" s="178">
        <v>18714</v>
      </c>
      <c r="H23" s="178">
        <v>0</v>
      </c>
      <c r="I23" s="178">
        <v>131605</v>
      </c>
      <c r="J23" s="178">
        <v>0</v>
      </c>
      <c r="K23" s="179">
        <f t="shared" si="1"/>
        <v>150319</v>
      </c>
      <c r="L23" s="193">
        <f t="shared" si="2"/>
        <v>205790</v>
      </c>
      <c r="M23" s="20"/>
    </row>
    <row r="24" spans="1:13" ht="12.75">
      <c r="A24" s="195" t="s">
        <v>39</v>
      </c>
      <c r="B24" s="178">
        <v>0</v>
      </c>
      <c r="C24" s="178">
        <v>61478</v>
      </c>
      <c r="D24" s="178">
        <v>1993</v>
      </c>
      <c r="E24" s="178">
        <v>10952</v>
      </c>
      <c r="F24" s="179">
        <f t="shared" si="0"/>
        <v>74423</v>
      </c>
      <c r="G24" s="178">
        <v>6150</v>
      </c>
      <c r="H24" s="178">
        <v>4317</v>
      </c>
      <c r="I24" s="178">
        <v>46295</v>
      </c>
      <c r="J24" s="178">
        <v>0</v>
      </c>
      <c r="K24" s="179">
        <f t="shared" si="1"/>
        <v>56762</v>
      </c>
      <c r="L24" s="193">
        <f t="shared" si="2"/>
        <v>131185</v>
      </c>
      <c r="M24" s="20"/>
    </row>
    <row r="25" spans="1:13" ht="12.75">
      <c r="A25" s="195" t="s">
        <v>40</v>
      </c>
      <c r="B25" s="178">
        <v>0</v>
      </c>
      <c r="C25" s="178">
        <v>62</v>
      </c>
      <c r="D25" s="178">
        <v>6869</v>
      </c>
      <c r="E25" s="178">
        <v>21030</v>
      </c>
      <c r="F25" s="179">
        <f t="shared" si="0"/>
        <v>27961</v>
      </c>
      <c r="G25" s="178">
        <v>2344</v>
      </c>
      <c r="H25" s="178">
        <v>1256</v>
      </c>
      <c r="I25" s="178">
        <v>0</v>
      </c>
      <c r="J25" s="178">
        <v>0</v>
      </c>
      <c r="K25" s="179">
        <f t="shared" si="1"/>
        <v>3600</v>
      </c>
      <c r="L25" s="193">
        <f t="shared" si="2"/>
        <v>31561</v>
      </c>
      <c r="M25" s="20"/>
    </row>
    <row r="26" spans="1:13" ht="12.75">
      <c r="A26" s="195" t="s">
        <v>41</v>
      </c>
      <c r="B26" s="178">
        <v>0</v>
      </c>
      <c r="C26" s="178">
        <v>35073</v>
      </c>
      <c r="D26" s="178">
        <v>19629</v>
      </c>
      <c r="E26" s="178">
        <v>56222</v>
      </c>
      <c r="F26" s="179">
        <f t="shared" si="0"/>
        <v>110924</v>
      </c>
      <c r="G26" s="178">
        <v>21277</v>
      </c>
      <c r="H26" s="178">
        <v>0</v>
      </c>
      <c r="I26" s="178">
        <v>36555</v>
      </c>
      <c r="J26" s="178">
        <v>0</v>
      </c>
      <c r="K26" s="179">
        <f t="shared" si="1"/>
        <v>57832</v>
      </c>
      <c r="L26" s="193">
        <f t="shared" si="2"/>
        <v>168756</v>
      </c>
      <c r="M26" s="20"/>
    </row>
    <row r="27" spans="1:13" ht="12.75">
      <c r="A27" s="195" t="s">
        <v>42</v>
      </c>
      <c r="B27" s="178">
        <v>0</v>
      </c>
      <c r="C27" s="178">
        <v>0</v>
      </c>
      <c r="D27" s="178">
        <v>0</v>
      </c>
      <c r="E27" s="178">
        <v>1555</v>
      </c>
      <c r="F27" s="179">
        <f t="shared" si="0"/>
        <v>1555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1555</v>
      </c>
      <c r="M27" s="20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600</v>
      </c>
      <c r="F28" s="179">
        <f t="shared" si="0"/>
        <v>600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600</v>
      </c>
      <c r="M28" s="20"/>
    </row>
    <row r="29" spans="1:13" ht="12.75">
      <c r="A29" s="195" t="s">
        <v>44</v>
      </c>
      <c r="B29" s="178">
        <v>105259</v>
      </c>
      <c r="C29" s="178">
        <v>18693</v>
      </c>
      <c r="D29" s="178">
        <v>0</v>
      </c>
      <c r="E29" s="178">
        <v>350</v>
      </c>
      <c r="F29" s="179">
        <f t="shared" si="0"/>
        <v>124302</v>
      </c>
      <c r="G29" s="178">
        <v>29617</v>
      </c>
      <c r="H29" s="178">
        <v>0</v>
      </c>
      <c r="I29" s="178">
        <v>33890</v>
      </c>
      <c r="J29" s="178">
        <v>0</v>
      </c>
      <c r="K29" s="179">
        <f t="shared" si="1"/>
        <v>63507</v>
      </c>
      <c r="L29" s="193">
        <f t="shared" si="2"/>
        <v>187809</v>
      </c>
      <c r="M29" s="20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40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40"/>
    </row>
    <row r="32" spans="1:13" ht="13.5" thickBot="1">
      <c r="A32" s="58" t="s">
        <v>45</v>
      </c>
      <c r="B32" s="25">
        <f aca="true" t="shared" si="3" ref="B32:L32">SUM(B13:B29)</f>
        <v>210568</v>
      </c>
      <c r="C32" s="25">
        <f t="shared" si="3"/>
        <v>364363</v>
      </c>
      <c r="D32" s="25">
        <f t="shared" si="3"/>
        <v>37329</v>
      </c>
      <c r="E32" s="25">
        <f t="shared" si="3"/>
        <v>136461</v>
      </c>
      <c r="F32" s="25">
        <f t="shared" si="3"/>
        <v>748721</v>
      </c>
      <c r="G32" s="25">
        <f t="shared" si="3"/>
        <v>115984</v>
      </c>
      <c r="H32" s="25">
        <f t="shared" si="3"/>
        <v>5573</v>
      </c>
      <c r="I32" s="25">
        <f t="shared" si="3"/>
        <v>426280</v>
      </c>
      <c r="J32" s="25">
        <f t="shared" si="3"/>
        <v>0</v>
      </c>
      <c r="K32" s="25">
        <f t="shared" si="3"/>
        <v>547837</v>
      </c>
      <c r="L32" s="26">
        <f t="shared" si="3"/>
        <v>1296558</v>
      </c>
      <c r="M32" s="20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40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40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0"/>
    </row>
    <row r="36" spans="1:13" ht="12.75">
      <c r="A36" s="206" t="s">
        <v>47</v>
      </c>
      <c r="B36" s="183">
        <v>9924</v>
      </c>
      <c r="C36" s="183">
        <v>138225</v>
      </c>
      <c r="D36" s="183">
        <v>65816</v>
      </c>
      <c r="E36" s="183">
        <v>38573</v>
      </c>
      <c r="F36" s="184">
        <f aca="true" t="shared" si="4" ref="F36:F54">SUM(B36:E36)</f>
        <v>252538</v>
      </c>
      <c r="G36" s="183">
        <v>46043</v>
      </c>
      <c r="H36" s="183">
        <v>2</v>
      </c>
      <c r="I36" s="183">
        <v>79878</v>
      </c>
      <c r="J36" s="183">
        <v>0</v>
      </c>
      <c r="K36" s="184">
        <f aca="true" t="shared" si="5" ref="K36:K54">SUM(G36:J36)</f>
        <v>125923</v>
      </c>
      <c r="L36" s="197">
        <f aca="true" t="shared" si="6" ref="L36:L54">SUM(F36+K36)</f>
        <v>378461</v>
      </c>
      <c r="M36" s="20"/>
    </row>
    <row r="37" spans="1:13" ht="12.75">
      <c r="A37" s="206" t="s">
        <v>48</v>
      </c>
      <c r="B37" s="183">
        <v>0</v>
      </c>
      <c r="C37" s="183">
        <v>52504</v>
      </c>
      <c r="D37" s="183">
        <v>5220</v>
      </c>
      <c r="E37" s="183">
        <v>29752</v>
      </c>
      <c r="F37" s="184">
        <f t="shared" si="4"/>
        <v>87476</v>
      </c>
      <c r="G37" s="183">
        <v>18964</v>
      </c>
      <c r="H37" s="183">
        <v>0</v>
      </c>
      <c r="I37" s="183">
        <v>0</v>
      </c>
      <c r="J37" s="183">
        <v>75</v>
      </c>
      <c r="K37" s="184">
        <f t="shared" si="5"/>
        <v>19039</v>
      </c>
      <c r="L37" s="197">
        <f t="shared" si="6"/>
        <v>106515</v>
      </c>
      <c r="M37" s="20"/>
    </row>
    <row r="38" spans="1:13" ht="12.75">
      <c r="A38" s="206" t="s">
        <v>49</v>
      </c>
      <c r="B38" s="183">
        <v>0</v>
      </c>
      <c r="C38" s="183">
        <v>359701</v>
      </c>
      <c r="D38" s="183">
        <v>8090</v>
      </c>
      <c r="E38" s="183">
        <v>42672</v>
      </c>
      <c r="F38" s="184">
        <f t="shared" si="4"/>
        <v>410463</v>
      </c>
      <c r="G38" s="183">
        <v>51453</v>
      </c>
      <c r="H38" s="183">
        <v>1953</v>
      </c>
      <c r="I38" s="183">
        <v>12257</v>
      </c>
      <c r="J38" s="183">
        <v>0</v>
      </c>
      <c r="K38" s="184">
        <f t="shared" si="5"/>
        <v>65663</v>
      </c>
      <c r="L38" s="197">
        <f t="shared" si="6"/>
        <v>476126</v>
      </c>
      <c r="M38" s="20"/>
    </row>
    <row r="39" spans="1:13" ht="12.75">
      <c r="A39" s="206" t="s">
        <v>50</v>
      </c>
      <c r="B39" s="183">
        <v>42000</v>
      </c>
      <c r="C39" s="183">
        <v>529671</v>
      </c>
      <c r="D39" s="183">
        <v>211811</v>
      </c>
      <c r="E39" s="183">
        <v>53405</v>
      </c>
      <c r="F39" s="184">
        <f t="shared" si="4"/>
        <v>836887</v>
      </c>
      <c r="G39" s="183">
        <v>33637</v>
      </c>
      <c r="H39" s="183">
        <v>27775</v>
      </c>
      <c r="I39" s="183">
        <v>83332</v>
      </c>
      <c r="J39" s="183">
        <v>0</v>
      </c>
      <c r="K39" s="184">
        <f t="shared" si="5"/>
        <v>144744</v>
      </c>
      <c r="L39" s="197">
        <f t="shared" si="6"/>
        <v>981631</v>
      </c>
      <c r="M39" s="20"/>
    </row>
    <row r="40" spans="1:13" ht="12.75">
      <c r="A40" s="206" t="s">
        <v>51</v>
      </c>
      <c r="B40" s="183">
        <v>0</v>
      </c>
      <c r="C40" s="183">
        <v>0</v>
      </c>
      <c r="D40" s="183">
        <v>21293</v>
      </c>
      <c r="E40" s="183">
        <v>9996</v>
      </c>
      <c r="F40" s="184">
        <f t="shared" si="4"/>
        <v>31289</v>
      </c>
      <c r="G40" s="183">
        <v>1604</v>
      </c>
      <c r="H40" s="183">
        <v>0</v>
      </c>
      <c r="I40" s="183">
        <v>0</v>
      </c>
      <c r="J40" s="183">
        <v>60</v>
      </c>
      <c r="K40" s="184">
        <f t="shared" si="5"/>
        <v>1664</v>
      </c>
      <c r="L40" s="197">
        <f t="shared" si="6"/>
        <v>32953</v>
      </c>
      <c r="M40" s="20"/>
    </row>
    <row r="41" spans="1:13" ht="12.75">
      <c r="A41" s="206" t="s">
        <v>52</v>
      </c>
      <c r="B41" s="183">
        <v>0</v>
      </c>
      <c r="C41" s="183">
        <v>133898</v>
      </c>
      <c r="D41" s="183">
        <v>48243</v>
      </c>
      <c r="E41" s="183">
        <v>11862</v>
      </c>
      <c r="F41" s="184">
        <f t="shared" si="4"/>
        <v>194003</v>
      </c>
      <c r="G41" s="183">
        <v>169776</v>
      </c>
      <c r="H41" s="183">
        <v>0</v>
      </c>
      <c r="I41" s="183">
        <v>68957</v>
      </c>
      <c r="J41" s="183">
        <v>934</v>
      </c>
      <c r="K41" s="184">
        <f t="shared" si="5"/>
        <v>239667</v>
      </c>
      <c r="L41" s="197">
        <f t="shared" si="6"/>
        <v>433670</v>
      </c>
      <c r="M41" s="20"/>
    </row>
    <row r="42" spans="1:13" ht="12.75">
      <c r="A42" s="206" t="s">
        <v>53</v>
      </c>
      <c r="B42" s="183">
        <v>12</v>
      </c>
      <c r="C42" s="183">
        <v>204792</v>
      </c>
      <c r="D42" s="183">
        <v>4062</v>
      </c>
      <c r="E42" s="183">
        <v>16549</v>
      </c>
      <c r="F42" s="184">
        <f t="shared" si="4"/>
        <v>225415</v>
      </c>
      <c r="G42" s="183">
        <v>14351</v>
      </c>
      <c r="H42" s="183">
        <v>0</v>
      </c>
      <c r="I42" s="183">
        <v>89812</v>
      </c>
      <c r="J42" s="183">
        <v>0</v>
      </c>
      <c r="K42" s="184">
        <f t="shared" si="5"/>
        <v>104163</v>
      </c>
      <c r="L42" s="197">
        <f t="shared" si="6"/>
        <v>329578</v>
      </c>
      <c r="M42" s="20"/>
    </row>
    <row r="43" spans="1:13" ht="12.75">
      <c r="A43" s="206" t="s">
        <v>54</v>
      </c>
      <c r="B43" s="183">
        <v>884</v>
      </c>
      <c r="C43" s="183">
        <v>9588</v>
      </c>
      <c r="D43" s="183">
        <v>26975</v>
      </c>
      <c r="E43" s="183">
        <v>9916</v>
      </c>
      <c r="F43" s="184">
        <f t="shared" si="4"/>
        <v>47363</v>
      </c>
      <c r="G43" s="183">
        <v>2576</v>
      </c>
      <c r="H43" s="183">
        <v>2522</v>
      </c>
      <c r="I43" s="183">
        <v>0</v>
      </c>
      <c r="J43" s="183">
        <v>1087</v>
      </c>
      <c r="K43" s="184">
        <f t="shared" si="5"/>
        <v>6185</v>
      </c>
      <c r="L43" s="197">
        <f t="shared" si="6"/>
        <v>53548</v>
      </c>
      <c r="M43" s="20"/>
    </row>
    <row r="44" spans="1:13" ht="12.75">
      <c r="A44" s="206" t="s">
        <v>55</v>
      </c>
      <c r="B44" s="183">
        <v>0</v>
      </c>
      <c r="C44" s="183">
        <v>278684</v>
      </c>
      <c r="D44" s="183">
        <v>166708</v>
      </c>
      <c r="E44" s="183">
        <v>123754</v>
      </c>
      <c r="F44" s="184">
        <f t="shared" si="4"/>
        <v>569146</v>
      </c>
      <c r="G44" s="183">
        <v>49157</v>
      </c>
      <c r="H44" s="183">
        <v>0</v>
      </c>
      <c r="I44" s="183">
        <v>195337</v>
      </c>
      <c r="J44" s="183">
        <v>0</v>
      </c>
      <c r="K44" s="184">
        <f t="shared" si="5"/>
        <v>244494</v>
      </c>
      <c r="L44" s="197">
        <f t="shared" si="6"/>
        <v>813640</v>
      </c>
      <c r="M44" s="20"/>
    </row>
    <row r="45" spans="1:13" ht="12.75">
      <c r="A45" s="206" t="s">
        <v>56</v>
      </c>
      <c r="B45" s="183">
        <v>0</v>
      </c>
      <c r="C45" s="183">
        <v>169411</v>
      </c>
      <c r="D45" s="183">
        <v>33076</v>
      </c>
      <c r="E45" s="183">
        <v>29575</v>
      </c>
      <c r="F45" s="184">
        <f t="shared" si="4"/>
        <v>232062</v>
      </c>
      <c r="G45" s="183">
        <v>6580</v>
      </c>
      <c r="H45" s="183">
        <v>0</v>
      </c>
      <c r="I45" s="183">
        <v>42588</v>
      </c>
      <c r="J45" s="183">
        <v>0</v>
      </c>
      <c r="K45" s="184">
        <f t="shared" si="5"/>
        <v>49168</v>
      </c>
      <c r="L45" s="197">
        <f t="shared" si="6"/>
        <v>281230</v>
      </c>
      <c r="M45" s="20"/>
    </row>
    <row r="46" spans="1:13" ht="12.75">
      <c r="A46" s="206" t="s">
        <v>57</v>
      </c>
      <c r="B46" s="183">
        <v>0</v>
      </c>
      <c r="C46" s="183">
        <v>217643</v>
      </c>
      <c r="D46" s="183">
        <v>11808</v>
      </c>
      <c r="E46" s="183">
        <v>51396</v>
      </c>
      <c r="F46" s="184">
        <f t="shared" si="4"/>
        <v>280847</v>
      </c>
      <c r="G46" s="183">
        <v>38399</v>
      </c>
      <c r="H46" s="183">
        <v>0</v>
      </c>
      <c r="I46" s="183">
        <v>0</v>
      </c>
      <c r="J46" s="183">
        <v>2545</v>
      </c>
      <c r="K46" s="184">
        <f t="shared" si="5"/>
        <v>40944</v>
      </c>
      <c r="L46" s="197">
        <f t="shared" si="6"/>
        <v>321791</v>
      </c>
      <c r="M46" s="20"/>
    </row>
    <row r="47" spans="1:13" ht="12.75">
      <c r="A47" s="206" t="s">
        <v>58</v>
      </c>
      <c r="B47" s="183">
        <v>0</v>
      </c>
      <c r="C47" s="183">
        <v>119333</v>
      </c>
      <c r="D47" s="183">
        <v>26194</v>
      </c>
      <c r="E47" s="183">
        <v>35317</v>
      </c>
      <c r="F47" s="184">
        <f t="shared" si="4"/>
        <v>180844</v>
      </c>
      <c r="G47" s="183">
        <v>18852</v>
      </c>
      <c r="H47" s="183">
        <v>0</v>
      </c>
      <c r="I47" s="183">
        <v>26931</v>
      </c>
      <c r="J47" s="183">
        <v>11000</v>
      </c>
      <c r="K47" s="184">
        <f t="shared" si="5"/>
        <v>56783</v>
      </c>
      <c r="L47" s="197">
        <f t="shared" si="6"/>
        <v>237627</v>
      </c>
      <c r="M47" s="20"/>
    </row>
    <row r="48" spans="1:13" ht="12.75">
      <c r="A48" s="206" t="s">
        <v>59</v>
      </c>
      <c r="B48" s="183">
        <v>0</v>
      </c>
      <c r="C48" s="183">
        <v>0</v>
      </c>
      <c r="D48" s="183">
        <v>0</v>
      </c>
      <c r="E48" s="183">
        <v>4753</v>
      </c>
      <c r="F48" s="184">
        <f t="shared" si="4"/>
        <v>4753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4753</v>
      </c>
      <c r="M48" s="20"/>
    </row>
    <row r="49" spans="1:13" ht="12.75">
      <c r="A49" s="206" t="s">
        <v>60</v>
      </c>
      <c r="B49" s="183">
        <v>605</v>
      </c>
      <c r="C49" s="183">
        <v>72705</v>
      </c>
      <c r="D49" s="183">
        <v>34070</v>
      </c>
      <c r="E49" s="183">
        <v>26527</v>
      </c>
      <c r="F49" s="184">
        <f t="shared" si="4"/>
        <v>133907</v>
      </c>
      <c r="G49" s="183">
        <v>71329</v>
      </c>
      <c r="H49" s="183">
        <v>0</v>
      </c>
      <c r="I49" s="183">
        <v>35220</v>
      </c>
      <c r="J49" s="183">
        <v>0</v>
      </c>
      <c r="K49" s="184">
        <f t="shared" si="5"/>
        <v>106549</v>
      </c>
      <c r="L49" s="197">
        <f t="shared" si="6"/>
        <v>240456</v>
      </c>
      <c r="M49" s="20"/>
    </row>
    <row r="50" spans="1:13" ht="12.75">
      <c r="A50" s="206" t="s">
        <v>61</v>
      </c>
      <c r="B50" s="183">
        <v>0</v>
      </c>
      <c r="C50" s="183">
        <v>10818</v>
      </c>
      <c r="D50" s="183">
        <v>28903</v>
      </c>
      <c r="E50" s="183">
        <v>4247</v>
      </c>
      <c r="F50" s="184">
        <f t="shared" si="4"/>
        <v>43968</v>
      </c>
      <c r="G50" s="183">
        <v>20542</v>
      </c>
      <c r="H50" s="183">
        <v>139</v>
      </c>
      <c r="I50" s="183">
        <v>328021</v>
      </c>
      <c r="J50" s="183">
        <v>0</v>
      </c>
      <c r="K50" s="184">
        <f t="shared" si="5"/>
        <v>348702</v>
      </c>
      <c r="L50" s="197">
        <f t="shared" si="6"/>
        <v>392670</v>
      </c>
      <c r="M50" s="20"/>
    </row>
    <row r="51" spans="1:13" ht="12.75">
      <c r="A51" s="206" t="s">
        <v>62</v>
      </c>
      <c r="B51" s="183">
        <v>4980</v>
      </c>
      <c r="C51" s="183">
        <v>78947</v>
      </c>
      <c r="D51" s="183">
        <v>31474</v>
      </c>
      <c r="E51" s="183">
        <v>42406</v>
      </c>
      <c r="F51" s="184">
        <f t="shared" si="4"/>
        <v>157807</v>
      </c>
      <c r="G51" s="183">
        <v>68787</v>
      </c>
      <c r="H51" s="183">
        <v>0</v>
      </c>
      <c r="I51" s="183">
        <v>60600</v>
      </c>
      <c r="J51" s="183">
        <v>75</v>
      </c>
      <c r="K51" s="184">
        <f t="shared" si="5"/>
        <v>129462</v>
      </c>
      <c r="L51" s="197">
        <f t="shared" si="6"/>
        <v>287269</v>
      </c>
      <c r="M51" s="20"/>
    </row>
    <row r="52" spans="1:13" ht="12.75">
      <c r="A52" s="206" t="s">
        <v>63</v>
      </c>
      <c r="B52" s="183">
        <v>496</v>
      </c>
      <c r="C52" s="183">
        <v>65449</v>
      </c>
      <c r="D52" s="183">
        <v>18614</v>
      </c>
      <c r="E52" s="183">
        <v>32460</v>
      </c>
      <c r="F52" s="184">
        <f t="shared" si="4"/>
        <v>117019</v>
      </c>
      <c r="G52" s="183">
        <v>49101</v>
      </c>
      <c r="H52" s="183">
        <v>0</v>
      </c>
      <c r="I52" s="183">
        <v>0</v>
      </c>
      <c r="J52" s="183">
        <v>2000</v>
      </c>
      <c r="K52" s="184">
        <f t="shared" si="5"/>
        <v>51101</v>
      </c>
      <c r="L52" s="197">
        <f t="shared" si="6"/>
        <v>168120</v>
      </c>
      <c r="M52" s="20"/>
    </row>
    <row r="53" spans="1:13" ht="12.75">
      <c r="A53" s="206" t="s">
        <v>64</v>
      </c>
      <c r="B53" s="183">
        <v>0</v>
      </c>
      <c r="C53" s="183">
        <v>41722</v>
      </c>
      <c r="D53" s="183">
        <v>937</v>
      </c>
      <c r="E53" s="183">
        <v>23502</v>
      </c>
      <c r="F53" s="184">
        <f t="shared" si="4"/>
        <v>66161</v>
      </c>
      <c r="G53" s="183">
        <v>19837</v>
      </c>
      <c r="H53" s="183">
        <v>844</v>
      </c>
      <c r="I53" s="183">
        <v>0</v>
      </c>
      <c r="J53" s="183">
        <v>0</v>
      </c>
      <c r="K53" s="184">
        <f t="shared" si="5"/>
        <v>20681</v>
      </c>
      <c r="L53" s="197">
        <f t="shared" si="6"/>
        <v>86842</v>
      </c>
      <c r="M53" s="20"/>
    </row>
    <row r="54" spans="1:13" ht="12.75">
      <c r="A54" s="206" t="s">
        <v>65</v>
      </c>
      <c r="B54" s="183">
        <v>1377</v>
      </c>
      <c r="C54" s="183">
        <v>16581</v>
      </c>
      <c r="D54" s="183">
        <v>25836</v>
      </c>
      <c r="E54" s="183">
        <v>12285</v>
      </c>
      <c r="F54" s="184">
        <f t="shared" si="4"/>
        <v>56079</v>
      </c>
      <c r="G54" s="183">
        <v>29461</v>
      </c>
      <c r="H54" s="183">
        <v>0</v>
      </c>
      <c r="I54" s="183">
        <v>36394</v>
      </c>
      <c r="J54" s="183">
        <v>0</v>
      </c>
      <c r="K54" s="184">
        <f t="shared" si="5"/>
        <v>65855</v>
      </c>
      <c r="L54" s="197">
        <f t="shared" si="6"/>
        <v>121934</v>
      </c>
      <c r="M54" s="20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0"/>
    </row>
    <row r="56" spans="1:13" ht="12.75">
      <c r="A56" s="64" t="s">
        <v>66</v>
      </c>
      <c r="B56" s="84">
        <f aca="true" t="shared" si="7" ref="B56:L56">SUM(B36:B54)</f>
        <v>60278</v>
      </c>
      <c r="C56" s="84">
        <f t="shared" si="7"/>
        <v>2499672</v>
      </c>
      <c r="D56" s="84">
        <f t="shared" si="7"/>
        <v>769130</v>
      </c>
      <c r="E56" s="84">
        <f t="shared" si="7"/>
        <v>598947</v>
      </c>
      <c r="F56" s="84">
        <f t="shared" si="7"/>
        <v>3928027</v>
      </c>
      <c r="G56" s="84">
        <f t="shared" si="7"/>
        <v>710449</v>
      </c>
      <c r="H56" s="84">
        <f t="shared" si="7"/>
        <v>33235</v>
      </c>
      <c r="I56" s="84">
        <f t="shared" si="7"/>
        <v>1059327</v>
      </c>
      <c r="J56" s="84">
        <f t="shared" si="7"/>
        <v>17776</v>
      </c>
      <c r="K56" s="84">
        <f t="shared" si="7"/>
        <v>1820787</v>
      </c>
      <c r="L56" s="34">
        <f t="shared" si="7"/>
        <v>5748814</v>
      </c>
      <c r="M56" s="20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40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40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40"/>
    </row>
    <row r="60" spans="1:13" ht="12.75">
      <c r="A60" s="65" t="s">
        <v>67</v>
      </c>
      <c r="B60" s="85">
        <f aca="true" t="shared" si="8" ref="B60:L60">SUM(B32+B56)</f>
        <v>270846</v>
      </c>
      <c r="C60" s="85">
        <f t="shared" si="8"/>
        <v>2864035</v>
      </c>
      <c r="D60" s="85">
        <f t="shared" si="8"/>
        <v>806459</v>
      </c>
      <c r="E60" s="85">
        <f t="shared" si="8"/>
        <v>735408</v>
      </c>
      <c r="F60" s="85">
        <f t="shared" si="8"/>
        <v>4676748</v>
      </c>
      <c r="G60" s="85">
        <f t="shared" si="8"/>
        <v>826433</v>
      </c>
      <c r="H60" s="85">
        <f t="shared" si="8"/>
        <v>38808</v>
      </c>
      <c r="I60" s="85">
        <f t="shared" si="8"/>
        <v>1485607</v>
      </c>
      <c r="J60" s="85">
        <f t="shared" si="8"/>
        <v>17776</v>
      </c>
      <c r="K60" s="85">
        <f t="shared" si="8"/>
        <v>2368624</v>
      </c>
      <c r="L60" s="36">
        <f t="shared" si="8"/>
        <v>7045372</v>
      </c>
      <c r="M60" s="20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3"/>
      <c r="L61" s="177"/>
      <c r="M61" s="140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6">
      <selection activeCell="A65" sqref="A65:IV78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79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201</v>
      </c>
      <c r="E13" s="178">
        <v>805</v>
      </c>
      <c r="F13" s="179">
        <f aca="true" t="shared" si="0" ref="F13:F29">SUM(B13:E13)</f>
        <v>1006</v>
      </c>
      <c r="G13" s="178">
        <v>0</v>
      </c>
      <c r="H13" s="178">
        <v>0</v>
      </c>
      <c r="I13" s="178">
        <v>2359</v>
      </c>
      <c r="J13" s="178">
        <v>0</v>
      </c>
      <c r="K13" s="179">
        <f aca="true" t="shared" si="1" ref="K13:K29">SUM(G13:J13)</f>
        <v>2359</v>
      </c>
      <c r="L13" s="193">
        <f aca="true" t="shared" si="2" ref="L13:L29">SUM(F13+K13)</f>
        <v>3365</v>
      </c>
      <c r="M13" s="20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0"/>
    </row>
    <row r="15" spans="1:13" ht="12.75">
      <c r="A15" s="195" t="s">
        <v>30</v>
      </c>
      <c r="B15" s="178">
        <v>0</v>
      </c>
      <c r="C15" s="178">
        <v>2951</v>
      </c>
      <c r="D15" s="178">
        <v>2866</v>
      </c>
      <c r="E15" s="178">
        <v>2073</v>
      </c>
      <c r="F15" s="179">
        <f t="shared" si="0"/>
        <v>7890</v>
      </c>
      <c r="G15" s="178">
        <v>4914</v>
      </c>
      <c r="H15" s="178">
        <v>0</v>
      </c>
      <c r="I15" s="178">
        <v>90996</v>
      </c>
      <c r="J15" s="178">
        <v>0</v>
      </c>
      <c r="K15" s="179">
        <f t="shared" si="1"/>
        <v>95910</v>
      </c>
      <c r="L15" s="193">
        <f t="shared" si="2"/>
        <v>103800</v>
      </c>
      <c r="M15" s="20"/>
    </row>
    <row r="16" spans="1:13" ht="12.75">
      <c r="A16" s="195" t="s">
        <v>31</v>
      </c>
      <c r="B16" s="178">
        <v>0</v>
      </c>
      <c r="C16" s="178">
        <v>0</v>
      </c>
      <c r="D16" s="178">
        <v>3557</v>
      </c>
      <c r="E16" s="178">
        <v>3070</v>
      </c>
      <c r="F16" s="179">
        <f t="shared" si="0"/>
        <v>6627</v>
      </c>
      <c r="G16" s="178">
        <v>50</v>
      </c>
      <c r="H16" s="178">
        <v>0</v>
      </c>
      <c r="I16" s="178">
        <v>13556</v>
      </c>
      <c r="J16" s="178">
        <v>0</v>
      </c>
      <c r="K16" s="179">
        <f t="shared" si="1"/>
        <v>13606</v>
      </c>
      <c r="L16" s="193">
        <f t="shared" si="2"/>
        <v>20233</v>
      </c>
      <c r="M16" s="20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0"/>
    </row>
    <row r="18" spans="1:13" ht="12.75">
      <c r="A18" s="195" t="s">
        <v>33</v>
      </c>
      <c r="B18" s="178">
        <v>53090</v>
      </c>
      <c r="C18" s="178">
        <v>32178</v>
      </c>
      <c r="D18" s="178">
        <v>6698</v>
      </c>
      <c r="E18" s="178">
        <v>7171</v>
      </c>
      <c r="F18" s="179">
        <f t="shared" si="0"/>
        <v>99137</v>
      </c>
      <c r="G18" s="178">
        <v>2230</v>
      </c>
      <c r="H18" s="178">
        <v>0</v>
      </c>
      <c r="I18" s="178">
        <v>43517</v>
      </c>
      <c r="J18" s="178">
        <v>859</v>
      </c>
      <c r="K18" s="179">
        <f t="shared" si="1"/>
        <v>46606</v>
      </c>
      <c r="L18" s="193">
        <f t="shared" si="2"/>
        <v>145743</v>
      </c>
      <c r="M18" s="20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0</v>
      </c>
      <c r="F19" s="179">
        <f t="shared" si="0"/>
        <v>0</v>
      </c>
      <c r="G19" s="178">
        <v>0</v>
      </c>
      <c r="H19" s="178">
        <v>0</v>
      </c>
      <c r="I19" s="178">
        <v>3126</v>
      </c>
      <c r="J19" s="178">
        <v>0</v>
      </c>
      <c r="K19" s="179">
        <f t="shared" si="1"/>
        <v>3126</v>
      </c>
      <c r="L19" s="193">
        <f t="shared" si="2"/>
        <v>3126</v>
      </c>
      <c r="M19" s="20"/>
    </row>
    <row r="20" spans="1:13" ht="12.75">
      <c r="A20" s="195" t="s">
        <v>35</v>
      </c>
      <c r="B20" s="178">
        <v>0</v>
      </c>
      <c r="C20" s="178">
        <v>138284</v>
      </c>
      <c r="D20" s="178">
        <v>3323</v>
      </c>
      <c r="E20" s="178">
        <v>5855</v>
      </c>
      <c r="F20" s="179">
        <f t="shared" si="0"/>
        <v>147462</v>
      </c>
      <c r="G20" s="178">
        <v>14012</v>
      </c>
      <c r="H20" s="178">
        <v>0</v>
      </c>
      <c r="I20" s="178">
        <v>52825</v>
      </c>
      <c r="J20" s="178">
        <v>0</v>
      </c>
      <c r="K20" s="179">
        <f t="shared" si="1"/>
        <v>66837</v>
      </c>
      <c r="L20" s="193">
        <f t="shared" si="2"/>
        <v>214299</v>
      </c>
      <c r="M20" s="20"/>
    </row>
    <row r="21" spans="1:13" ht="12.75">
      <c r="A21" s="195" t="s">
        <v>36</v>
      </c>
      <c r="B21" s="178">
        <v>1736</v>
      </c>
      <c r="C21" s="178">
        <v>57867</v>
      </c>
      <c r="D21" s="178">
        <v>4715</v>
      </c>
      <c r="E21" s="178">
        <v>14953</v>
      </c>
      <c r="F21" s="179">
        <f t="shared" si="0"/>
        <v>79271</v>
      </c>
      <c r="G21" s="178">
        <v>34475</v>
      </c>
      <c r="H21" s="178">
        <v>0</v>
      </c>
      <c r="I21" s="178">
        <v>10836</v>
      </c>
      <c r="J21" s="178">
        <v>0</v>
      </c>
      <c r="K21" s="179">
        <f t="shared" si="1"/>
        <v>45311</v>
      </c>
      <c r="L21" s="193">
        <f t="shared" si="2"/>
        <v>124582</v>
      </c>
      <c r="M21" s="20"/>
    </row>
    <row r="22" spans="1:13" ht="12.75">
      <c r="A22" s="195" t="s">
        <v>37</v>
      </c>
      <c r="B22" s="178">
        <v>0</v>
      </c>
      <c r="C22" s="178">
        <v>0</v>
      </c>
      <c r="D22" s="178">
        <v>0</v>
      </c>
      <c r="E22" s="178">
        <v>4881</v>
      </c>
      <c r="F22" s="179">
        <f t="shared" si="0"/>
        <v>4881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4881</v>
      </c>
      <c r="M22" s="20"/>
    </row>
    <row r="23" spans="1:13" ht="12.75">
      <c r="A23" s="195" t="s">
        <v>38</v>
      </c>
      <c r="B23" s="178">
        <v>24591</v>
      </c>
      <c r="C23" s="178">
        <v>0</v>
      </c>
      <c r="D23" s="178">
        <v>3627</v>
      </c>
      <c r="E23" s="178">
        <v>13319</v>
      </c>
      <c r="F23" s="179">
        <f t="shared" si="0"/>
        <v>41537</v>
      </c>
      <c r="G23" s="178">
        <v>25243</v>
      </c>
      <c r="H23" s="178">
        <v>0</v>
      </c>
      <c r="I23" s="178">
        <v>111936</v>
      </c>
      <c r="J23" s="178">
        <v>2566</v>
      </c>
      <c r="K23" s="179">
        <f t="shared" si="1"/>
        <v>139745</v>
      </c>
      <c r="L23" s="193">
        <f t="shared" si="2"/>
        <v>181282</v>
      </c>
      <c r="M23" s="20"/>
    </row>
    <row r="24" spans="1:13" ht="12.75">
      <c r="A24" s="195" t="s">
        <v>39</v>
      </c>
      <c r="B24" s="178">
        <v>0</v>
      </c>
      <c r="C24" s="178">
        <v>39172</v>
      </c>
      <c r="D24" s="178">
        <v>4236</v>
      </c>
      <c r="E24" s="178">
        <v>10478</v>
      </c>
      <c r="F24" s="179">
        <f t="shared" si="0"/>
        <v>53886</v>
      </c>
      <c r="G24" s="178">
        <v>5722</v>
      </c>
      <c r="H24" s="178">
        <v>0</v>
      </c>
      <c r="I24" s="178">
        <v>50343</v>
      </c>
      <c r="J24" s="178">
        <v>0</v>
      </c>
      <c r="K24" s="179">
        <f t="shared" si="1"/>
        <v>56065</v>
      </c>
      <c r="L24" s="193">
        <f t="shared" si="2"/>
        <v>109951</v>
      </c>
      <c r="M24" s="20"/>
    </row>
    <row r="25" spans="1:13" ht="12.75">
      <c r="A25" s="195" t="s">
        <v>40</v>
      </c>
      <c r="B25" s="178">
        <v>0</v>
      </c>
      <c r="C25" s="178">
        <v>3436</v>
      </c>
      <c r="D25" s="178">
        <v>7332</v>
      </c>
      <c r="E25" s="178">
        <v>19417</v>
      </c>
      <c r="F25" s="179">
        <f t="shared" si="0"/>
        <v>30185</v>
      </c>
      <c r="G25" s="178">
        <v>1750</v>
      </c>
      <c r="H25" s="178">
        <v>2288</v>
      </c>
      <c r="I25" s="178">
        <v>0</v>
      </c>
      <c r="J25" s="178">
        <v>0</v>
      </c>
      <c r="K25" s="179">
        <f t="shared" si="1"/>
        <v>4038</v>
      </c>
      <c r="L25" s="193">
        <f t="shared" si="2"/>
        <v>34223</v>
      </c>
      <c r="M25" s="20"/>
    </row>
    <row r="26" spans="1:13" ht="12.75">
      <c r="A26" s="195" t="s">
        <v>41</v>
      </c>
      <c r="B26" s="178">
        <v>0</v>
      </c>
      <c r="C26" s="178">
        <v>51500</v>
      </c>
      <c r="D26" s="178">
        <v>10750</v>
      </c>
      <c r="E26" s="178">
        <v>53023</v>
      </c>
      <c r="F26" s="179">
        <f t="shared" si="0"/>
        <v>115273</v>
      </c>
      <c r="G26" s="178">
        <v>16200</v>
      </c>
      <c r="H26" s="178">
        <v>50</v>
      </c>
      <c r="I26" s="178">
        <v>28268</v>
      </c>
      <c r="J26" s="178">
        <v>1506</v>
      </c>
      <c r="K26" s="179">
        <f t="shared" si="1"/>
        <v>46024</v>
      </c>
      <c r="L26" s="193">
        <f t="shared" si="2"/>
        <v>161297</v>
      </c>
      <c r="M26" s="20"/>
    </row>
    <row r="27" spans="1:13" ht="12.75">
      <c r="A27" s="195" t="s">
        <v>42</v>
      </c>
      <c r="B27" s="178">
        <v>0</v>
      </c>
      <c r="C27" s="178">
        <v>0</v>
      </c>
      <c r="D27" s="178">
        <v>3556</v>
      </c>
      <c r="E27" s="178">
        <v>791</v>
      </c>
      <c r="F27" s="179">
        <f t="shared" si="0"/>
        <v>4347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4347</v>
      </c>
      <c r="M27" s="20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245</v>
      </c>
      <c r="F28" s="179">
        <f t="shared" si="0"/>
        <v>245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245</v>
      </c>
      <c r="M28" s="20"/>
    </row>
    <row r="29" spans="1:13" ht="12.75">
      <c r="A29" s="195" t="s">
        <v>44</v>
      </c>
      <c r="B29" s="178">
        <v>110014</v>
      </c>
      <c r="C29" s="178">
        <v>24328</v>
      </c>
      <c r="D29" s="178">
        <v>1102</v>
      </c>
      <c r="E29" s="178">
        <v>2737</v>
      </c>
      <c r="F29" s="179">
        <f t="shared" si="0"/>
        <v>138181</v>
      </c>
      <c r="G29" s="178">
        <v>34157</v>
      </c>
      <c r="H29" s="178">
        <v>0</v>
      </c>
      <c r="I29" s="178">
        <v>54550</v>
      </c>
      <c r="J29" s="178">
        <v>0</v>
      </c>
      <c r="K29" s="179">
        <f t="shared" si="1"/>
        <v>88707</v>
      </c>
      <c r="L29" s="193">
        <f t="shared" si="2"/>
        <v>226888</v>
      </c>
      <c r="M29" s="20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40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40"/>
    </row>
    <row r="32" spans="1:13" ht="13.5" thickBot="1">
      <c r="A32" s="58" t="s">
        <v>45</v>
      </c>
      <c r="B32" s="25">
        <f aca="true" t="shared" si="3" ref="B32:L32">SUM(B13:B29)</f>
        <v>189431</v>
      </c>
      <c r="C32" s="25">
        <f t="shared" si="3"/>
        <v>349716</v>
      </c>
      <c r="D32" s="25">
        <f t="shared" si="3"/>
        <v>51963</v>
      </c>
      <c r="E32" s="25">
        <f t="shared" si="3"/>
        <v>138818</v>
      </c>
      <c r="F32" s="25">
        <f t="shared" si="3"/>
        <v>729928</v>
      </c>
      <c r="G32" s="25">
        <f t="shared" si="3"/>
        <v>138753</v>
      </c>
      <c r="H32" s="25">
        <f t="shared" si="3"/>
        <v>2338</v>
      </c>
      <c r="I32" s="25">
        <f t="shared" si="3"/>
        <v>462312</v>
      </c>
      <c r="J32" s="25">
        <f t="shared" si="3"/>
        <v>4931</v>
      </c>
      <c r="K32" s="25">
        <f t="shared" si="3"/>
        <v>608334</v>
      </c>
      <c r="L32" s="26">
        <f t="shared" si="3"/>
        <v>1338262</v>
      </c>
      <c r="M32" s="20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40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40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0"/>
    </row>
    <row r="36" spans="1:13" ht="12.75">
      <c r="A36" s="206" t="s">
        <v>47</v>
      </c>
      <c r="B36" s="183">
        <v>13514</v>
      </c>
      <c r="C36" s="183">
        <v>112764</v>
      </c>
      <c r="D36" s="183">
        <v>84654</v>
      </c>
      <c r="E36" s="183">
        <v>34779</v>
      </c>
      <c r="F36" s="184">
        <f aca="true" t="shared" si="4" ref="F36:F54">SUM(B36:E36)</f>
        <v>245711</v>
      </c>
      <c r="G36" s="183">
        <v>101169</v>
      </c>
      <c r="H36" s="183">
        <v>8</v>
      </c>
      <c r="I36" s="183">
        <v>90583</v>
      </c>
      <c r="J36" s="183">
        <v>1372</v>
      </c>
      <c r="K36" s="184">
        <f aca="true" t="shared" si="5" ref="K36:K54">SUM(G36:J36)</f>
        <v>193132</v>
      </c>
      <c r="L36" s="197">
        <f aca="true" t="shared" si="6" ref="L36:L54">SUM(F36+K36)</f>
        <v>438843</v>
      </c>
      <c r="M36" s="20"/>
    </row>
    <row r="37" spans="1:13" ht="12.75">
      <c r="A37" s="206" t="s">
        <v>48</v>
      </c>
      <c r="B37" s="183">
        <v>0</v>
      </c>
      <c r="C37" s="183">
        <v>39538</v>
      </c>
      <c r="D37" s="183">
        <v>5552</v>
      </c>
      <c r="E37" s="183">
        <v>22279</v>
      </c>
      <c r="F37" s="184">
        <f t="shared" si="4"/>
        <v>67369</v>
      </c>
      <c r="G37" s="183">
        <v>8035</v>
      </c>
      <c r="H37" s="183">
        <v>1298</v>
      </c>
      <c r="I37" s="183">
        <v>0</v>
      </c>
      <c r="J37" s="183">
        <v>0</v>
      </c>
      <c r="K37" s="184">
        <f t="shared" si="5"/>
        <v>9333</v>
      </c>
      <c r="L37" s="197">
        <f t="shared" si="6"/>
        <v>76702</v>
      </c>
      <c r="M37" s="20"/>
    </row>
    <row r="38" spans="1:13" ht="12.75">
      <c r="A38" s="206" t="s">
        <v>49</v>
      </c>
      <c r="B38" s="183">
        <v>0</v>
      </c>
      <c r="C38" s="183">
        <v>331169</v>
      </c>
      <c r="D38" s="183">
        <v>3376</v>
      </c>
      <c r="E38" s="183">
        <v>46175</v>
      </c>
      <c r="F38" s="184">
        <f t="shared" si="4"/>
        <v>380720</v>
      </c>
      <c r="G38" s="183">
        <v>45839</v>
      </c>
      <c r="H38" s="183">
        <v>352</v>
      </c>
      <c r="I38" s="183">
        <v>1673</v>
      </c>
      <c r="J38" s="183">
        <v>0</v>
      </c>
      <c r="K38" s="184">
        <f t="shared" si="5"/>
        <v>47864</v>
      </c>
      <c r="L38" s="197">
        <f t="shared" si="6"/>
        <v>428584</v>
      </c>
      <c r="M38" s="20"/>
    </row>
    <row r="39" spans="1:13" ht="12.75">
      <c r="A39" s="206" t="s">
        <v>50</v>
      </c>
      <c r="B39" s="183">
        <v>24886</v>
      </c>
      <c r="C39" s="183">
        <v>554656</v>
      </c>
      <c r="D39" s="183">
        <v>123693</v>
      </c>
      <c r="E39" s="183">
        <v>48193</v>
      </c>
      <c r="F39" s="184">
        <f t="shared" si="4"/>
        <v>751428</v>
      </c>
      <c r="G39" s="183">
        <v>44913</v>
      </c>
      <c r="H39" s="183">
        <v>15838</v>
      </c>
      <c r="I39" s="183">
        <v>69512</v>
      </c>
      <c r="J39" s="183">
        <v>0</v>
      </c>
      <c r="K39" s="184">
        <f t="shared" si="5"/>
        <v>130263</v>
      </c>
      <c r="L39" s="197">
        <f t="shared" si="6"/>
        <v>881691</v>
      </c>
      <c r="M39" s="20"/>
    </row>
    <row r="40" spans="1:13" ht="12.75">
      <c r="A40" s="206" t="s">
        <v>51</v>
      </c>
      <c r="B40" s="183">
        <v>0</v>
      </c>
      <c r="C40" s="183">
        <v>0</v>
      </c>
      <c r="D40" s="183">
        <v>0</v>
      </c>
      <c r="E40" s="183">
        <v>12155</v>
      </c>
      <c r="F40" s="184">
        <f t="shared" si="4"/>
        <v>12155</v>
      </c>
      <c r="G40" s="183">
        <v>208</v>
      </c>
      <c r="H40" s="183">
        <v>0</v>
      </c>
      <c r="I40" s="183">
        <v>0</v>
      </c>
      <c r="J40" s="183">
        <v>3</v>
      </c>
      <c r="K40" s="184">
        <f t="shared" si="5"/>
        <v>211</v>
      </c>
      <c r="L40" s="197">
        <f t="shared" si="6"/>
        <v>12366</v>
      </c>
      <c r="M40" s="20"/>
    </row>
    <row r="41" spans="1:13" ht="12.75">
      <c r="A41" s="206" t="s">
        <v>52</v>
      </c>
      <c r="B41" s="183">
        <v>0</v>
      </c>
      <c r="C41" s="183">
        <v>100843</v>
      </c>
      <c r="D41" s="183">
        <v>87344</v>
      </c>
      <c r="E41" s="183">
        <v>13210</v>
      </c>
      <c r="F41" s="184">
        <f t="shared" si="4"/>
        <v>201397</v>
      </c>
      <c r="G41" s="183">
        <v>218566</v>
      </c>
      <c r="H41" s="183">
        <v>0</v>
      </c>
      <c r="I41" s="183">
        <v>44718</v>
      </c>
      <c r="J41" s="183">
        <v>120</v>
      </c>
      <c r="K41" s="184">
        <f t="shared" si="5"/>
        <v>263404</v>
      </c>
      <c r="L41" s="197">
        <f t="shared" si="6"/>
        <v>464801</v>
      </c>
      <c r="M41" s="20"/>
    </row>
    <row r="42" spans="1:13" ht="12.75">
      <c r="A42" s="206" t="s">
        <v>53</v>
      </c>
      <c r="B42" s="183">
        <v>0</v>
      </c>
      <c r="C42" s="183">
        <v>217166</v>
      </c>
      <c r="D42" s="183">
        <v>1288</v>
      </c>
      <c r="E42" s="183">
        <v>7752</v>
      </c>
      <c r="F42" s="184">
        <f t="shared" si="4"/>
        <v>226206</v>
      </c>
      <c r="G42" s="183">
        <v>27505</v>
      </c>
      <c r="H42" s="183">
        <v>844</v>
      </c>
      <c r="I42" s="183">
        <v>109353</v>
      </c>
      <c r="J42" s="183">
        <v>0</v>
      </c>
      <c r="K42" s="184">
        <f t="shared" si="5"/>
        <v>137702</v>
      </c>
      <c r="L42" s="197">
        <f t="shared" si="6"/>
        <v>363908</v>
      </c>
      <c r="M42" s="20"/>
    </row>
    <row r="43" spans="1:13" ht="12.75">
      <c r="A43" s="206" t="s">
        <v>54</v>
      </c>
      <c r="B43" s="183">
        <v>3798</v>
      </c>
      <c r="C43" s="183">
        <v>27966</v>
      </c>
      <c r="D43" s="183">
        <v>17567</v>
      </c>
      <c r="E43" s="183">
        <v>10889</v>
      </c>
      <c r="F43" s="184">
        <f t="shared" si="4"/>
        <v>60220</v>
      </c>
      <c r="G43" s="183">
        <v>5109</v>
      </c>
      <c r="H43" s="183">
        <v>1205</v>
      </c>
      <c r="I43" s="183">
        <v>0</v>
      </c>
      <c r="J43" s="183">
        <v>1544</v>
      </c>
      <c r="K43" s="184">
        <f t="shared" si="5"/>
        <v>7858</v>
      </c>
      <c r="L43" s="197">
        <f t="shared" si="6"/>
        <v>68078</v>
      </c>
      <c r="M43" s="20"/>
    </row>
    <row r="44" spans="1:13" ht="12.75">
      <c r="A44" s="206" t="s">
        <v>55</v>
      </c>
      <c r="B44" s="183">
        <v>0</v>
      </c>
      <c r="C44" s="183">
        <v>351194</v>
      </c>
      <c r="D44" s="183">
        <v>109760</v>
      </c>
      <c r="E44" s="183">
        <v>123426</v>
      </c>
      <c r="F44" s="184">
        <f t="shared" si="4"/>
        <v>584380</v>
      </c>
      <c r="G44" s="183">
        <v>78840</v>
      </c>
      <c r="H44" s="183">
        <v>0</v>
      </c>
      <c r="I44" s="183">
        <v>125225</v>
      </c>
      <c r="J44" s="183">
        <v>0</v>
      </c>
      <c r="K44" s="184">
        <f t="shared" si="5"/>
        <v>204065</v>
      </c>
      <c r="L44" s="197">
        <f t="shared" si="6"/>
        <v>788445</v>
      </c>
      <c r="M44" s="20"/>
    </row>
    <row r="45" spans="1:13" ht="12.75">
      <c r="A45" s="206" t="s">
        <v>56</v>
      </c>
      <c r="B45" s="183">
        <v>1486</v>
      </c>
      <c r="C45" s="183">
        <v>189184</v>
      </c>
      <c r="D45" s="183">
        <v>24062</v>
      </c>
      <c r="E45" s="183">
        <v>19617</v>
      </c>
      <c r="F45" s="184">
        <f t="shared" si="4"/>
        <v>234349</v>
      </c>
      <c r="G45" s="183">
        <v>2221</v>
      </c>
      <c r="H45" s="183">
        <v>0</v>
      </c>
      <c r="I45" s="183">
        <v>27424</v>
      </c>
      <c r="J45" s="183">
        <v>0</v>
      </c>
      <c r="K45" s="184">
        <f t="shared" si="5"/>
        <v>29645</v>
      </c>
      <c r="L45" s="197">
        <f t="shared" si="6"/>
        <v>263994</v>
      </c>
      <c r="M45" s="20"/>
    </row>
    <row r="46" spans="1:13" ht="12.75">
      <c r="A46" s="206" t="s">
        <v>57</v>
      </c>
      <c r="B46" s="183">
        <v>0</v>
      </c>
      <c r="C46" s="183">
        <v>201503</v>
      </c>
      <c r="D46" s="183">
        <v>51713</v>
      </c>
      <c r="E46" s="183">
        <v>33513</v>
      </c>
      <c r="F46" s="184">
        <f t="shared" si="4"/>
        <v>286729</v>
      </c>
      <c r="G46" s="183">
        <v>21691</v>
      </c>
      <c r="H46" s="183">
        <v>0</v>
      </c>
      <c r="I46" s="183">
        <v>0</v>
      </c>
      <c r="J46" s="183">
        <v>337</v>
      </c>
      <c r="K46" s="184">
        <f t="shared" si="5"/>
        <v>22028</v>
      </c>
      <c r="L46" s="197">
        <f t="shared" si="6"/>
        <v>308757</v>
      </c>
      <c r="M46" s="20"/>
    </row>
    <row r="47" spans="1:13" ht="12.75">
      <c r="A47" s="206" t="s">
        <v>58</v>
      </c>
      <c r="B47" s="183">
        <v>0</v>
      </c>
      <c r="C47" s="183">
        <v>111657</v>
      </c>
      <c r="D47" s="183">
        <v>70985</v>
      </c>
      <c r="E47" s="183">
        <v>46935</v>
      </c>
      <c r="F47" s="184">
        <f t="shared" si="4"/>
        <v>229577</v>
      </c>
      <c r="G47" s="183">
        <v>12199</v>
      </c>
      <c r="H47" s="183">
        <v>0</v>
      </c>
      <c r="I47" s="183">
        <v>36016</v>
      </c>
      <c r="J47" s="183">
        <v>6146</v>
      </c>
      <c r="K47" s="184">
        <f t="shared" si="5"/>
        <v>54361</v>
      </c>
      <c r="L47" s="197">
        <f t="shared" si="6"/>
        <v>283938</v>
      </c>
      <c r="M47" s="20"/>
    </row>
    <row r="48" spans="1:13" ht="12.75">
      <c r="A48" s="206" t="s">
        <v>59</v>
      </c>
      <c r="B48" s="183">
        <v>0</v>
      </c>
      <c r="C48" s="183">
        <v>0</v>
      </c>
      <c r="D48" s="183">
        <v>111</v>
      </c>
      <c r="E48" s="183">
        <v>2755</v>
      </c>
      <c r="F48" s="184">
        <f t="shared" si="4"/>
        <v>2866</v>
      </c>
      <c r="G48" s="183">
        <v>385</v>
      </c>
      <c r="H48" s="183">
        <v>0</v>
      </c>
      <c r="I48" s="183">
        <v>0</v>
      </c>
      <c r="J48" s="183">
        <v>0</v>
      </c>
      <c r="K48" s="184">
        <f t="shared" si="5"/>
        <v>385</v>
      </c>
      <c r="L48" s="197">
        <f t="shared" si="6"/>
        <v>3251</v>
      </c>
      <c r="M48" s="20"/>
    </row>
    <row r="49" spans="1:13" ht="12.75">
      <c r="A49" s="206" t="s">
        <v>60</v>
      </c>
      <c r="B49" s="183">
        <v>361</v>
      </c>
      <c r="C49" s="183">
        <v>73959</v>
      </c>
      <c r="D49" s="183">
        <v>56000</v>
      </c>
      <c r="E49" s="183">
        <v>19599</v>
      </c>
      <c r="F49" s="184">
        <f t="shared" si="4"/>
        <v>149919</v>
      </c>
      <c r="G49" s="183">
        <v>74507</v>
      </c>
      <c r="H49" s="183">
        <v>0</v>
      </c>
      <c r="I49" s="183">
        <v>52601</v>
      </c>
      <c r="J49" s="183">
        <v>0</v>
      </c>
      <c r="K49" s="184">
        <f t="shared" si="5"/>
        <v>127108</v>
      </c>
      <c r="L49" s="197">
        <f t="shared" si="6"/>
        <v>277027</v>
      </c>
      <c r="M49" s="20"/>
    </row>
    <row r="50" spans="1:13" ht="12.75">
      <c r="A50" s="206" t="s">
        <v>61</v>
      </c>
      <c r="B50" s="183">
        <v>0</v>
      </c>
      <c r="C50" s="183">
        <v>13140</v>
      </c>
      <c r="D50" s="183">
        <v>29154</v>
      </c>
      <c r="E50" s="183">
        <v>4015</v>
      </c>
      <c r="F50" s="184">
        <f t="shared" si="4"/>
        <v>46309</v>
      </c>
      <c r="G50" s="183">
        <v>27439</v>
      </c>
      <c r="H50" s="183">
        <v>347</v>
      </c>
      <c r="I50" s="183">
        <v>301673</v>
      </c>
      <c r="J50" s="183">
        <v>0</v>
      </c>
      <c r="K50" s="184">
        <f t="shared" si="5"/>
        <v>329459</v>
      </c>
      <c r="L50" s="197">
        <f t="shared" si="6"/>
        <v>375768</v>
      </c>
      <c r="M50" s="20"/>
    </row>
    <row r="51" spans="1:13" ht="12.75">
      <c r="A51" s="206" t="s">
        <v>62</v>
      </c>
      <c r="B51" s="183">
        <v>3269</v>
      </c>
      <c r="C51" s="183">
        <v>52095</v>
      </c>
      <c r="D51" s="183">
        <v>31238</v>
      </c>
      <c r="E51" s="183">
        <v>11894</v>
      </c>
      <c r="F51" s="184">
        <f t="shared" si="4"/>
        <v>98496</v>
      </c>
      <c r="G51" s="183">
        <v>89083</v>
      </c>
      <c r="H51" s="183">
        <v>0</v>
      </c>
      <c r="I51" s="183">
        <v>69846</v>
      </c>
      <c r="J51" s="183">
        <v>0</v>
      </c>
      <c r="K51" s="184">
        <f t="shared" si="5"/>
        <v>158929</v>
      </c>
      <c r="L51" s="197">
        <f t="shared" si="6"/>
        <v>257425</v>
      </c>
      <c r="M51" s="20"/>
    </row>
    <row r="52" spans="1:13" ht="12.75">
      <c r="A52" s="206" t="s">
        <v>63</v>
      </c>
      <c r="B52" s="183">
        <v>45</v>
      </c>
      <c r="C52" s="183">
        <v>80016</v>
      </c>
      <c r="D52" s="183">
        <v>39510</v>
      </c>
      <c r="E52" s="183">
        <v>43834</v>
      </c>
      <c r="F52" s="184">
        <f t="shared" si="4"/>
        <v>163405</v>
      </c>
      <c r="G52" s="183">
        <v>34897</v>
      </c>
      <c r="H52" s="183">
        <v>4</v>
      </c>
      <c r="I52" s="183">
        <v>0</v>
      </c>
      <c r="J52" s="183">
        <v>3487</v>
      </c>
      <c r="K52" s="184">
        <f t="shared" si="5"/>
        <v>38388</v>
      </c>
      <c r="L52" s="197">
        <f t="shared" si="6"/>
        <v>201793</v>
      </c>
      <c r="M52" s="20"/>
    </row>
    <row r="53" spans="1:13" ht="12.75">
      <c r="A53" s="206" t="s">
        <v>64</v>
      </c>
      <c r="B53" s="183">
        <v>0</v>
      </c>
      <c r="C53" s="183">
        <v>55322</v>
      </c>
      <c r="D53" s="183">
        <v>13</v>
      </c>
      <c r="E53" s="183">
        <v>11056</v>
      </c>
      <c r="F53" s="184">
        <f t="shared" si="4"/>
        <v>66391</v>
      </c>
      <c r="G53" s="183">
        <v>3886</v>
      </c>
      <c r="H53" s="183">
        <v>0</v>
      </c>
      <c r="I53" s="183">
        <v>0</v>
      </c>
      <c r="J53" s="183">
        <v>0</v>
      </c>
      <c r="K53" s="184">
        <f t="shared" si="5"/>
        <v>3886</v>
      </c>
      <c r="L53" s="197">
        <f t="shared" si="6"/>
        <v>70277</v>
      </c>
      <c r="M53" s="20"/>
    </row>
    <row r="54" spans="1:13" ht="12.75">
      <c r="A54" s="206" t="s">
        <v>65</v>
      </c>
      <c r="B54" s="183">
        <v>1138</v>
      </c>
      <c r="C54" s="183">
        <v>27996</v>
      </c>
      <c r="D54" s="183">
        <v>23491</v>
      </c>
      <c r="E54" s="183">
        <v>12796</v>
      </c>
      <c r="F54" s="184">
        <f t="shared" si="4"/>
        <v>65421</v>
      </c>
      <c r="G54" s="183">
        <v>34290</v>
      </c>
      <c r="H54" s="183">
        <v>0</v>
      </c>
      <c r="I54" s="183">
        <v>31888</v>
      </c>
      <c r="J54" s="183">
        <v>0</v>
      </c>
      <c r="K54" s="184">
        <f t="shared" si="5"/>
        <v>66178</v>
      </c>
      <c r="L54" s="197">
        <f t="shared" si="6"/>
        <v>131599</v>
      </c>
      <c r="M54" s="20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0"/>
    </row>
    <row r="56" spans="1:13" ht="12.75">
      <c r="A56" s="64" t="s">
        <v>66</v>
      </c>
      <c r="B56" s="84">
        <f aca="true" t="shared" si="7" ref="B56:L56">SUM(B36:B54)</f>
        <v>48497</v>
      </c>
      <c r="C56" s="84">
        <f t="shared" si="7"/>
        <v>2540168</v>
      </c>
      <c r="D56" s="84">
        <f t="shared" si="7"/>
        <v>759511</v>
      </c>
      <c r="E56" s="84">
        <f t="shared" si="7"/>
        <v>524872</v>
      </c>
      <c r="F56" s="84">
        <f t="shared" si="7"/>
        <v>3873048</v>
      </c>
      <c r="G56" s="84">
        <f t="shared" si="7"/>
        <v>830782</v>
      </c>
      <c r="H56" s="84">
        <f t="shared" si="7"/>
        <v>19896</v>
      </c>
      <c r="I56" s="84">
        <f t="shared" si="7"/>
        <v>960512</v>
      </c>
      <c r="J56" s="84">
        <f t="shared" si="7"/>
        <v>13009</v>
      </c>
      <c r="K56" s="84">
        <f t="shared" si="7"/>
        <v>1824199</v>
      </c>
      <c r="L56" s="34">
        <f t="shared" si="7"/>
        <v>5697247</v>
      </c>
      <c r="M56" s="20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40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40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40"/>
    </row>
    <row r="60" spans="1:13" ht="12.75">
      <c r="A60" s="65" t="s">
        <v>67</v>
      </c>
      <c r="B60" s="85">
        <f aca="true" t="shared" si="8" ref="B60:L60">SUM(B32+B56)</f>
        <v>237928</v>
      </c>
      <c r="C60" s="85">
        <f t="shared" si="8"/>
        <v>2889884</v>
      </c>
      <c r="D60" s="85">
        <f t="shared" si="8"/>
        <v>811474</v>
      </c>
      <c r="E60" s="85">
        <f t="shared" si="8"/>
        <v>663690</v>
      </c>
      <c r="F60" s="85">
        <f t="shared" si="8"/>
        <v>4602976</v>
      </c>
      <c r="G60" s="85">
        <f t="shared" si="8"/>
        <v>969535</v>
      </c>
      <c r="H60" s="85">
        <f t="shared" si="8"/>
        <v>22234</v>
      </c>
      <c r="I60" s="85">
        <f t="shared" si="8"/>
        <v>1422824</v>
      </c>
      <c r="J60" s="85">
        <f t="shared" si="8"/>
        <v>17940</v>
      </c>
      <c r="K60" s="85">
        <f t="shared" si="8"/>
        <v>2432533</v>
      </c>
      <c r="L60" s="36">
        <f t="shared" si="8"/>
        <v>7035509</v>
      </c>
      <c r="M60" s="20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40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80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750</v>
      </c>
      <c r="E13" s="178">
        <v>180</v>
      </c>
      <c r="F13" s="179">
        <f aca="true" t="shared" si="0" ref="F13:F29">SUM(B13:E13)</f>
        <v>930</v>
      </c>
      <c r="G13" s="178">
        <v>0</v>
      </c>
      <c r="H13" s="178">
        <v>0</v>
      </c>
      <c r="I13" s="178">
        <v>7817</v>
      </c>
      <c r="J13" s="178">
        <v>0</v>
      </c>
      <c r="K13" s="179">
        <f aca="true" t="shared" si="1" ref="K13:K29">SUM(G13:J13)</f>
        <v>7817</v>
      </c>
      <c r="L13" s="193">
        <f aca="true" t="shared" si="2" ref="L13:L29">SUM(F13+K13)</f>
        <v>8747</v>
      </c>
      <c r="M13" s="20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0"/>
    </row>
    <row r="15" spans="1:13" ht="12.75">
      <c r="A15" s="195" t="s">
        <v>30</v>
      </c>
      <c r="B15" s="178">
        <v>0</v>
      </c>
      <c r="C15" s="178">
        <v>10778</v>
      </c>
      <c r="D15" s="178">
        <v>794</v>
      </c>
      <c r="E15" s="178">
        <v>1081</v>
      </c>
      <c r="F15" s="179">
        <f t="shared" si="0"/>
        <v>12653</v>
      </c>
      <c r="G15" s="178">
        <v>3033</v>
      </c>
      <c r="H15" s="178">
        <v>0</v>
      </c>
      <c r="I15" s="178">
        <v>76197</v>
      </c>
      <c r="J15" s="178">
        <v>0</v>
      </c>
      <c r="K15" s="179">
        <f t="shared" si="1"/>
        <v>79230</v>
      </c>
      <c r="L15" s="193">
        <f t="shared" si="2"/>
        <v>91883</v>
      </c>
      <c r="M15" s="20"/>
    </row>
    <row r="16" spans="1:13" ht="12.75">
      <c r="A16" s="195" t="s">
        <v>31</v>
      </c>
      <c r="B16" s="178">
        <v>0</v>
      </c>
      <c r="C16" s="178">
        <v>0</v>
      </c>
      <c r="D16" s="178">
        <v>0</v>
      </c>
      <c r="E16" s="178">
        <v>3709</v>
      </c>
      <c r="F16" s="179">
        <f t="shared" si="0"/>
        <v>3709</v>
      </c>
      <c r="G16" s="178">
        <v>0</v>
      </c>
      <c r="H16" s="178">
        <v>47</v>
      </c>
      <c r="I16" s="178">
        <v>8672</v>
      </c>
      <c r="J16" s="178">
        <v>0</v>
      </c>
      <c r="K16" s="179">
        <f t="shared" si="1"/>
        <v>8719</v>
      </c>
      <c r="L16" s="193">
        <f t="shared" si="2"/>
        <v>12428</v>
      </c>
      <c r="M16" s="20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0"/>
    </row>
    <row r="18" spans="1:13" ht="12.75">
      <c r="A18" s="195" t="s">
        <v>33</v>
      </c>
      <c r="B18" s="178">
        <v>30198</v>
      </c>
      <c r="C18" s="178">
        <v>27611</v>
      </c>
      <c r="D18" s="178">
        <v>10226</v>
      </c>
      <c r="E18" s="178">
        <v>8734</v>
      </c>
      <c r="F18" s="179">
        <f t="shared" si="0"/>
        <v>76769</v>
      </c>
      <c r="G18" s="178">
        <v>1153</v>
      </c>
      <c r="H18" s="178">
        <v>0</v>
      </c>
      <c r="I18" s="178">
        <v>24759</v>
      </c>
      <c r="J18" s="178">
        <v>0</v>
      </c>
      <c r="K18" s="179">
        <f t="shared" si="1"/>
        <v>25912</v>
      </c>
      <c r="L18" s="193">
        <f t="shared" si="2"/>
        <v>102681</v>
      </c>
      <c r="M18" s="20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100</v>
      </c>
      <c r="F19" s="179">
        <f t="shared" si="0"/>
        <v>100</v>
      </c>
      <c r="G19" s="178">
        <v>0</v>
      </c>
      <c r="H19" s="178">
        <v>0</v>
      </c>
      <c r="I19" s="178">
        <v>0</v>
      </c>
      <c r="J19" s="178">
        <v>0</v>
      </c>
      <c r="K19" s="179">
        <f t="shared" si="1"/>
        <v>0</v>
      </c>
      <c r="L19" s="193">
        <f t="shared" si="2"/>
        <v>100</v>
      </c>
      <c r="M19" s="20"/>
    </row>
    <row r="20" spans="1:13" ht="12.75">
      <c r="A20" s="195" t="s">
        <v>35</v>
      </c>
      <c r="B20" s="178">
        <v>0</v>
      </c>
      <c r="C20" s="178">
        <v>139837</v>
      </c>
      <c r="D20" s="178">
        <v>8</v>
      </c>
      <c r="E20" s="178">
        <v>1758</v>
      </c>
      <c r="F20" s="179">
        <f t="shared" si="0"/>
        <v>141603</v>
      </c>
      <c r="G20" s="178">
        <v>9161</v>
      </c>
      <c r="H20" s="178">
        <v>2</v>
      </c>
      <c r="I20" s="178">
        <v>97134</v>
      </c>
      <c r="J20" s="178">
        <v>0</v>
      </c>
      <c r="K20" s="179">
        <f t="shared" si="1"/>
        <v>106297</v>
      </c>
      <c r="L20" s="193">
        <f t="shared" si="2"/>
        <v>247900</v>
      </c>
      <c r="M20" s="20"/>
    </row>
    <row r="21" spans="1:13" ht="12.75">
      <c r="A21" s="195" t="s">
        <v>36</v>
      </c>
      <c r="B21" s="178">
        <v>9101</v>
      </c>
      <c r="C21" s="178">
        <v>51501</v>
      </c>
      <c r="D21" s="178">
        <v>1466</v>
      </c>
      <c r="E21" s="178">
        <v>6528</v>
      </c>
      <c r="F21" s="179">
        <f t="shared" si="0"/>
        <v>68596</v>
      </c>
      <c r="G21" s="178">
        <v>24496</v>
      </c>
      <c r="H21" s="178">
        <v>364</v>
      </c>
      <c r="I21" s="178">
        <v>7865</v>
      </c>
      <c r="J21" s="178">
        <v>0</v>
      </c>
      <c r="K21" s="179">
        <f t="shared" si="1"/>
        <v>32725</v>
      </c>
      <c r="L21" s="193">
        <f t="shared" si="2"/>
        <v>101321</v>
      </c>
      <c r="M21" s="20"/>
    </row>
    <row r="22" spans="1:13" ht="12.75">
      <c r="A22" s="195" t="s">
        <v>37</v>
      </c>
      <c r="B22" s="178">
        <v>0</v>
      </c>
      <c r="C22" s="178">
        <v>490</v>
      </c>
      <c r="D22" s="178">
        <v>0</v>
      </c>
      <c r="E22" s="178">
        <v>3260</v>
      </c>
      <c r="F22" s="179">
        <f t="shared" si="0"/>
        <v>3750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3750</v>
      </c>
      <c r="M22" s="20"/>
    </row>
    <row r="23" spans="1:13" ht="12.75">
      <c r="A23" s="195" t="s">
        <v>38</v>
      </c>
      <c r="B23" s="178">
        <v>35205</v>
      </c>
      <c r="C23" s="178">
        <v>1224</v>
      </c>
      <c r="D23" s="178">
        <v>12198</v>
      </c>
      <c r="E23" s="178">
        <v>12216</v>
      </c>
      <c r="F23" s="179">
        <f t="shared" si="0"/>
        <v>60843</v>
      </c>
      <c r="G23" s="178">
        <v>21504</v>
      </c>
      <c r="H23" s="178">
        <v>0</v>
      </c>
      <c r="I23" s="178">
        <v>77983</v>
      </c>
      <c r="J23" s="178">
        <v>1539</v>
      </c>
      <c r="K23" s="179">
        <f t="shared" si="1"/>
        <v>101026</v>
      </c>
      <c r="L23" s="193">
        <f t="shared" si="2"/>
        <v>161869</v>
      </c>
      <c r="M23" s="20"/>
    </row>
    <row r="24" spans="1:13" ht="12.75">
      <c r="A24" s="195" t="s">
        <v>39</v>
      </c>
      <c r="B24" s="178">
        <v>0</v>
      </c>
      <c r="C24" s="178">
        <v>70763</v>
      </c>
      <c r="D24" s="178">
        <v>2797</v>
      </c>
      <c r="E24" s="178">
        <v>9013</v>
      </c>
      <c r="F24" s="179">
        <f t="shared" si="0"/>
        <v>82573</v>
      </c>
      <c r="G24" s="178">
        <v>4010</v>
      </c>
      <c r="H24" s="178">
        <v>491</v>
      </c>
      <c r="I24" s="178">
        <v>28579</v>
      </c>
      <c r="J24" s="178">
        <v>0</v>
      </c>
      <c r="K24" s="179">
        <f t="shared" si="1"/>
        <v>33080</v>
      </c>
      <c r="L24" s="193">
        <f t="shared" si="2"/>
        <v>115653</v>
      </c>
      <c r="M24" s="20"/>
    </row>
    <row r="25" spans="1:13" ht="12.75">
      <c r="A25" s="195" t="s">
        <v>40</v>
      </c>
      <c r="B25" s="178">
        <v>0</v>
      </c>
      <c r="C25" s="178">
        <v>4203</v>
      </c>
      <c r="D25" s="178">
        <v>5832</v>
      </c>
      <c r="E25" s="178">
        <v>22243</v>
      </c>
      <c r="F25" s="179">
        <f t="shared" si="0"/>
        <v>32278</v>
      </c>
      <c r="G25" s="178">
        <v>549</v>
      </c>
      <c r="H25" s="178">
        <v>775</v>
      </c>
      <c r="I25" s="178">
        <v>0</v>
      </c>
      <c r="J25" s="178">
        <v>0</v>
      </c>
      <c r="K25" s="179">
        <f t="shared" si="1"/>
        <v>1324</v>
      </c>
      <c r="L25" s="193">
        <f t="shared" si="2"/>
        <v>33602</v>
      </c>
      <c r="M25" s="20"/>
    </row>
    <row r="26" spans="1:13" ht="12.75">
      <c r="A26" s="195" t="s">
        <v>41</v>
      </c>
      <c r="B26" s="178">
        <v>1123</v>
      </c>
      <c r="C26" s="178">
        <v>27480</v>
      </c>
      <c r="D26" s="178">
        <v>13995</v>
      </c>
      <c r="E26" s="178">
        <v>51868</v>
      </c>
      <c r="F26" s="179">
        <f t="shared" si="0"/>
        <v>94466</v>
      </c>
      <c r="G26" s="178">
        <v>16473</v>
      </c>
      <c r="H26" s="178">
        <v>1318</v>
      </c>
      <c r="I26" s="178">
        <v>20020</v>
      </c>
      <c r="J26" s="178">
        <v>0</v>
      </c>
      <c r="K26" s="179">
        <f t="shared" si="1"/>
        <v>37811</v>
      </c>
      <c r="L26" s="193">
        <f t="shared" si="2"/>
        <v>132277</v>
      </c>
      <c r="M26" s="20"/>
    </row>
    <row r="27" spans="1:13" ht="12.75">
      <c r="A27" s="195" t="s">
        <v>42</v>
      </c>
      <c r="B27" s="178">
        <v>0</v>
      </c>
      <c r="C27" s="178">
        <v>0</v>
      </c>
      <c r="D27" s="178">
        <v>0</v>
      </c>
      <c r="E27" s="178">
        <v>2444</v>
      </c>
      <c r="F27" s="179">
        <f t="shared" si="0"/>
        <v>2444</v>
      </c>
      <c r="G27" s="178">
        <v>27</v>
      </c>
      <c r="H27" s="178">
        <v>0</v>
      </c>
      <c r="I27" s="178">
        <v>0</v>
      </c>
      <c r="J27" s="178">
        <v>0</v>
      </c>
      <c r="K27" s="179">
        <f t="shared" si="1"/>
        <v>27</v>
      </c>
      <c r="L27" s="193">
        <f t="shared" si="2"/>
        <v>2471</v>
      </c>
      <c r="M27" s="20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519</v>
      </c>
      <c r="F28" s="179">
        <f t="shared" si="0"/>
        <v>519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519</v>
      </c>
      <c r="M28" s="20"/>
    </row>
    <row r="29" spans="1:13" ht="12.75">
      <c r="A29" s="195" t="s">
        <v>44</v>
      </c>
      <c r="B29" s="178">
        <v>92614</v>
      </c>
      <c r="C29" s="178">
        <v>43313</v>
      </c>
      <c r="D29" s="178">
        <v>496</v>
      </c>
      <c r="E29" s="178">
        <v>981</v>
      </c>
      <c r="F29" s="179">
        <f t="shared" si="0"/>
        <v>137404</v>
      </c>
      <c r="G29" s="178">
        <v>24032</v>
      </c>
      <c r="H29" s="178">
        <v>0</v>
      </c>
      <c r="I29" s="178">
        <v>47525</v>
      </c>
      <c r="J29" s="178">
        <v>0</v>
      </c>
      <c r="K29" s="179">
        <f t="shared" si="1"/>
        <v>71557</v>
      </c>
      <c r="L29" s="193">
        <f t="shared" si="2"/>
        <v>208961</v>
      </c>
      <c r="M29" s="20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40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40"/>
    </row>
    <row r="32" spans="1:13" ht="13.5" thickBot="1">
      <c r="A32" s="58" t="s">
        <v>45</v>
      </c>
      <c r="B32" s="25">
        <f aca="true" t="shared" si="3" ref="B32:L32">SUM(B13:B29)</f>
        <v>168241</v>
      </c>
      <c r="C32" s="25">
        <f t="shared" si="3"/>
        <v>377200</v>
      </c>
      <c r="D32" s="25">
        <f t="shared" si="3"/>
        <v>48562</v>
      </c>
      <c r="E32" s="25">
        <f t="shared" si="3"/>
        <v>124634</v>
      </c>
      <c r="F32" s="25">
        <f t="shared" si="3"/>
        <v>718637</v>
      </c>
      <c r="G32" s="25">
        <f t="shared" si="3"/>
        <v>104438</v>
      </c>
      <c r="H32" s="25">
        <f t="shared" si="3"/>
        <v>2997</v>
      </c>
      <c r="I32" s="25">
        <f t="shared" si="3"/>
        <v>396551</v>
      </c>
      <c r="J32" s="25">
        <f t="shared" si="3"/>
        <v>1539</v>
      </c>
      <c r="K32" s="25">
        <f t="shared" si="3"/>
        <v>505525</v>
      </c>
      <c r="L32" s="26">
        <f t="shared" si="3"/>
        <v>1224162</v>
      </c>
      <c r="M32" s="20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40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40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0"/>
    </row>
    <row r="36" spans="1:13" ht="12.75">
      <c r="A36" s="206" t="s">
        <v>47</v>
      </c>
      <c r="B36" s="183">
        <v>13255</v>
      </c>
      <c r="C36" s="183">
        <v>95881</v>
      </c>
      <c r="D36" s="183">
        <v>57263</v>
      </c>
      <c r="E36" s="183">
        <v>33586</v>
      </c>
      <c r="F36" s="184">
        <f aca="true" t="shared" si="4" ref="F36:F54">SUM(B36:E36)</f>
        <v>199985</v>
      </c>
      <c r="G36" s="183">
        <v>105090</v>
      </c>
      <c r="H36" s="183">
        <v>0</v>
      </c>
      <c r="I36" s="183">
        <v>140253</v>
      </c>
      <c r="J36" s="183">
        <v>0</v>
      </c>
      <c r="K36" s="184">
        <f aca="true" t="shared" si="5" ref="K36:K54">SUM(G36:J36)</f>
        <v>245343</v>
      </c>
      <c r="L36" s="197">
        <f aca="true" t="shared" si="6" ref="L36:L54">SUM(F36+K36)</f>
        <v>445328</v>
      </c>
      <c r="M36" s="20"/>
    </row>
    <row r="37" spans="1:13" ht="12.75">
      <c r="A37" s="206" t="s">
        <v>48</v>
      </c>
      <c r="B37" s="183">
        <v>0</v>
      </c>
      <c r="C37" s="183">
        <v>35997</v>
      </c>
      <c r="D37" s="183">
        <v>6159</v>
      </c>
      <c r="E37" s="183">
        <v>16719</v>
      </c>
      <c r="F37" s="184">
        <f t="shared" si="4"/>
        <v>58875</v>
      </c>
      <c r="G37" s="183">
        <v>14629</v>
      </c>
      <c r="H37" s="183">
        <v>1164</v>
      </c>
      <c r="I37" s="183">
        <v>0</v>
      </c>
      <c r="J37" s="183">
        <v>0</v>
      </c>
      <c r="K37" s="184">
        <f t="shared" si="5"/>
        <v>15793</v>
      </c>
      <c r="L37" s="197">
        <f t="shared" si="6"/>
        <v>74668</v>
      </c>
      <c r="M37" s="20"/>
    </row>
    <row r="38" spans="1:13" ht="12.75">
      <c r="A38" s="206" t="s">
        <v>49</v>
      </c>
      <c r="B38" s="183">
        <v>0</v>
      </c>
      <c r="C38" s="183">
        <v>324192</v>
      </c>
      <c r="D38" s="183">
        <v>7103</v>
      </c>
      <c r="E38" s="183">
        <v>31036</v>
      </c>
      <c r="F38" s="184">
        <f t="shared" si="4"/>
        <v>362331</v>
      </c>
      <c r="G38" s="183">
        <v>56356</v>
      </c>
      <c r="H38" s="183">
        <v>1263</v>
      </c>
      <c r="I38" s="183">
        <v>1050</v>
      </c>
      <c r="J38" s="183">
        <v>0</v>
      </c>
      <c r="K38" s="184">
        <f t="shared" si="5"/>
        <v>58669</v>
      </c>
      <c r="L38" s="197">
        <f t="shared" si="6"/>
        <v>421000</v>
      </c>
      <c r="M38" s="20"/>
    </row>
    <row r="39" spans="1:13" ht="12.75">
      <c r="A39" s="206" t="s">
        <v>50</v>
      </c>
      <c r="B39" s="183">
        <v>48355</v>
      </c>
      <c r="C39" s="183">
        <v>428511</v>
      </c>
      <c r="D39" s="183">
        <v>84926</v>
      </c>
      <c r="E39" s="183">
        <v>15464</v>
      </c>
      <c r="F39" s="184">
        <f t="shared" si="4"/>
        <v>577256</v>
      </c>
      <c r="G39" s="183">
        <v>45447</v>
      </c>
      <c r="H39" s="183">
        <v>5865</v>
      </c>
      <c r="I39" s="183">
        <v>38846</v>
      </c>
      <c r="J39" s="183">
        <v>0</v>
      </c>
      <c r="K39" s="184">
        <f t="shared" si="5"/>
        <v>90158</v>
      </c>
      <c r="L39" s="197">
        <f t="shared" si="6"/>
        <v>667414</v>
      </c>
      <c r="M39" s="20"/>
    </row>
    <row r="40" spans="1:13" ht="12.75">
      <c r="A40" s="206" t="s">
        <v>51</v>
      </c>
      <c r="B40" s="183">
        <v>0</v>
      </c>
      <c r="C40" s="183">
        <v>902</v>
      </c>
      <c r="D40" s="183">
        <v>2418</v>
      </c>
      <c r="E40" s="183">
        <v>4356</v>
      </c>
      <c r="F40" s="184">
        <f t="shared" si="4"/>
        <v>7676</v>
      </c>
      <c r="G40" s="183">
        <v>225</v>
      </c>
      <c r="H40" s="183">
        <v>0</v>
      </c>
      <c r="I40" s="183">
        <v>0</v>
      </c>
      <c r="J40" s="183">
        <v>457</v>
      </c>
      <c r="K40" s="184">
        <f t="shared" si="5"/>
        <v>682</v>
      </c>
      <c r="L40" s="197">
        <f t="shared" si="6"/>
        <v>8358</v>
      </c>
      <c r="M40" s="20"/>
    </row>
    <row r="41" spans="1:13" ht="12.75">
      <c r="A41" s="206" t="s">
        <v>52</v>
      </c>
      <c r="B41" s="183">
        <v>0</v>
      </c>
      <c r="C41" s="183">
        <v>91916</v>
      </c>
      <c r="D41" s="183">
        <v>76928</v>
      </c>
      <c r="E41" s="183">
        <v>26039</v>
      </c>
      <c r="F41" s="184">
        <f t="shared" si="4"/>
        <v>194883</v>
      </c>
      <c r="G41" s="183">
        <v>313348</v>
      </c>
      <c r="H41" s="183">
        <v>0</v>
      </c>
      <c r="I41" s="183">
        <v>43935</v>
      </c>
      <c r="J41" s="183">
        <v>1362</v>
      </c>
      <c r="K41" s="184">
        <f t="shared" si="5"/>
        <v>358645</v>
      </c>
      <c r="L41" s="197">
        <f t="shared" si="6"/>
        <v>553528</v>
      </c>
      <c r="M41" s="20"/>
    </row>
    <row r="42" spans="1:13" ht="12.75">
      <c r="A42" s="206" t="s">
        <v>53</v>
      </c>
      <c r="B42" s="183">
        <v>0</v>
      </c>
      <c r="C42" s="183">
        <v>248614</v>
      </c>
      <c r="D42" s="183">
        <v>10583</v>
      </c>
      <c r="E42" s="183">
        <v>24007</v>
      </c>
      <c r="F42" s="184">
        <f t="shared" si="4"/>
        <v>283204</v>
      </c>
      <c r="G42" s="183">
        <v>30390</v>
      </c>
      <c r="H42" s="183">
        <v>104</v>
      </c>
      <c r="I42" s="183">
        <v>79127</v>
      </c>
      <c r="J42" s="183">
        <v>2323</v>
      </c>
      <c r="K42" s="184">
        <f t="shared" si="5"/>
        <v>111944</v>
      </c>
      <c r="L42" s="197">
        <f t="shared" si="6"/>
        <v>395148</v>
      </c>
      <c r="M42" s="20"/>
    </row>
    <row r="43" spans="1:13" ht="12.75">
      <c r="A43" s="206" t="s">
        <v>54</v>
      </c>
      <c r="B43" s="183">
        <v>1068</v>
      </c>
      <c r="C43" s="183">
        <v>11832</v>
      </c>
      <c r="D43" s="183">
        <v>11274</v>
      </c>
      <c r="E43" s="183">
        <v>12483</v>
      </c>
      <c r="F43" s="184">
        <f t="shared" si="4"/>
        <v>36657</v>
      </c>
      <c r="G43" s="183">
        <v>3269</v>
      </c>
      <c r="H43" s="183">
        <v>1596</v>
      </c>
      <c r="I43" s="183">
        <v>0</v>
      </c>
      <c r="J43" s="183">
        <v>382</v>
      </c>
      <c r="K43" s="184">
        <f t="shared" si="5"/>
        <v>5247</v>
      </c>
      <c r="L43" s="197">
        <f t="shared" si="6"/>
        <v>41904</v>
      </c>
      <c r="M43" s="20"/>
    </row>
    <row r="44" spans="1:13" ht="12.75">
      <c r="A44" s="206" t="s">
        <v>55</v>
      </c>
      <c r="B44" s="183">
        <v>0</v>
      </c>
      <c r="C44" s="183">
        <v>350702</v>
      </c>
      <c r="D44" s="183">
        <v>152906</v>
      </c>
      <c r="E44" s="183">
        <v>83346</v>
      </c>
      <c r="F44" s="184">
        <f t="shared" si="4"/>
        <v>586954</v>
      </c>
      <c r="G44" s="183">
        <v>82904</v>
      </c>
      <c r="H44" s="183">
        <v>0</v>
      </c>
      <c r="I44" s="183">
        <v>73571</v>
      </c>
      <c r="J44" s="183">
        <v>0</v>
      </c>
      <c r="K44" s="184">
        <f t="shared" si="5"/>
        <v>156475</v>
      </c>
      <c r="L44" s="197">
        <f t="shared" si="6"/>
        <v>743429</v>
      </c>
      <c r="M44" s="20"/>
    </row>
    <row r="45" spans="1:13" ht="12.75">
      <c r="A45" s="206" t="s">
        <v>56</v>
      </c>
      <c r="B45" s="183">
        <v>0</v>
      </c>
      <c r="C45" s="183">
        <v>183911</v>
      </c>
      <c r="D45" s="183">
        <v>14867</v>
      </c>
      <c r="E45" s="183">
        <v>13649</v>
      </c>
      <c r="F45" s="184">
        <f t="shared" si="4"/>
        <v>212427</v>
      </c>
      <c r="G45" s="183">
        <v>6921</v>
      </c>
      <c r="H45" s="183">
        <v>0</v>
      </c>
      <c r="I45" s="183">
        <v>24311</v>
      </c>
      <c r="J45" s="183">
        <v>0</v>
      </c>
      <c r="K45" s="184">
        <f t="shared" si="5"/>
        <v>31232</v>
      </c>
      <c r="L45" s="197">
        <f t="shared" si="6"/>
        <v>243659</v>
      </c>
      <c r="M45" s="20"/>
    </row>
    <row r="46" spans="1:13" ht="12.75">
      <c r="A46" s="206" t="s">
        <v>57</v>
      </c>
      <c r="B46" s="183">
        <v>0</v>
      </c>
      <c r="C46" s="183">
        <v>105836</v>
      </c>
      <c r="D46" s="183">
        <v>23245</v>
      </c>
      <c r="E46" s="183">
        <v>18990</v>
      </c>
      <c r="F46" s="184">
        <f t="shared" si="4"/>
        <v>148071</v>
      </c>
      <c r="G46" s="183">
        <v>38938</v>
      </c>
      <c r="H46" s="183">
        <v>0</v>
      </c>
      <c r="I46" s="183">
        <v>0</v>
      </c>
      <c r="J46" s="183">
        <v>547</v>
      </c>
      <c r="K46" s="184">
        <f t="shared" si="5"/>
        <v>39485</v>
      </c>
      <c r="L46" s="197">
        <f t="shared" si="6"/>
        <v>187556</v>
      </c>
      <c r="M46" s="20"/>
    </row>
    <row r="47" spans="1:13" ht="12.75">
      <c r="A47" s="206" t="s">
        <v>58</v>
      </c>
      <c r="B47" s="183">
        <v>0</v>
      </c>
      <c r="C47" s="183">
        <v>146402</v>
      </c>
      <c r="D47" s="183">
        <v>16351</v>
      </c>
      <c r="E47" s="183">
        <v>19555</v>
      </c>
      <c r="F47" s="184">
        <f t="shared" si="4"/>
        <v>182308</v>
      </c>
      <c r="G47" s="183">
        <v>6518</v>
      </c>
      <c r="H47" s="183">
        <v>0</v>
      </c>
      <c r="I47" s="183">
        <v>41672</v>
      </c>
      <c r="J47" s="183">
        <v>8310</v>
      </c>
      <c r="K47" s="184">
        <f t="shared" si="5"/>
        <v>56500</v>
      </c>
      <c r="L47" s="197">
        <f t="shared" si="6"/>
        <v>238808</v>
      </c>
      <c r="M47" s="20"/>
    </row>
    <row r="48" spans="1:13" ht="12.75">
      <c r="A48" s="206" t="s">
        <v>59</v>
      </c>
      <c r="B48" s="183">
        <v>0</v>
      </c>
      <c r="C48" s="183">
        <v>0</v>
      </c>
      <c r="D48" s="183">
        <v>0</v>
      </c>
      <c r="E48" s="183">
        <v>1703</v>
      </c>
      <c r="F48" s="184">
        <f t="shared" si="4"/>
        <v>1703</v>
      </c>
      <c r="G48" s="183">
        <v>0</v>
      </c>
      <c r="H48" s="183">
        <v>2</v>
      </c>
      <c r="I48" s="183">
        <v>0</v>
      </c>
      <c r="J48" s="183">
        <v>0</v>
      </c>
      <c r="K48" s="184">
        <f t="shared" si="5"/>
        <v>2</v>
      </c>
      <c r="L48" s="197">
        <f t="shared" si="6"/>
        <v>1705</v>
      </c>
      <c r="M48" s="20"/>
    </row>
    <row r="49" spans="1:13" ht="12.75">
      <c r="A49" s="206" t="s">
        <v>60</v>
      </c>
      <c r="B49" s="183">
        <v>636</v>
      </c>
      <c r="C49" s="183">
        <v>138369</v>
      </c>
      <c r="D49" s="183">
        <v>28716</v>
      </c>
      <c r="E49" s="183">
        <v>14551</v>
      </c>
      <c r="F49" s="184">
        <f t="shared" si="4"/>
        <v>182272</v>
      </c>
      <c r="G49" s="183">
        <v>85280</v>
      </c>
      <c r="H49" s="183">
        <v>0</v>
      </c>
      <c r="I49" s="183">
        <v>51355</v>
      </c>
      <c r="J49" s="183">
        <v>0</v>
      </c>
      <c r="K49" s="184">
        <f t="shared" si="5"/>
        <v>136635</v>
      </c>
      <c r="L49" s="197">
        <f t="shared" si="6"/>
        <v>318907</v>
      </c>
      <c r="M49" s="20"/>
    </row>
    <row r="50" spans="1:13" ht="12.75">
      <c r="A50" s="206" t="s">
        <v>61</v>
      </c>
      <c r="B50" s="183">
        <v>0</v>
      </c>
      <c r="C50" s="183">
        <v>129727</v>
      </c>
      <c r="D50" s="183">
        <v>21808</v>
      </c>
      <c r="E50" s="183">
        <v>5281</v>
      </c>
      <c r="F50" s="184">
        <f t="shared" si="4"/>
        <v>156816</v>
      </c>
      <c r="G50" s="183">
        <v>38945</v>
      </c>
      <c r="H50" s="183">
        <v>1532</v>
      </c>
      <c r="I50" s="183">
        <v>262986</v>
      </c>
      <c r="J50" s="183">
        <v>0</v>
      </c>
      <c r="K50" s="184">
        <f t="shared" si="5"/>
        <v>303463</v>
      </c>
      <c r="L50" s="197">
        <f t="shared" si="6"/>
        <v>460279</v>
      </c>
      <c r="M50" s="20"/>
    </row>
    <row r="51" spans="1:13" ht="12.75">
      <c r="A51" s="206" t="s">
        <v>62</v>
      </c>
      <c r="B51" s="183">
        <v>2788</v>
      </c>
      <c r="C51" s="183">
        <v>42473</v>
      </c>
      <c r="D51" s="183">
        <v>17037</v>
      </c>
      <c r="E51" s="183">
        <v>17504</v>
      </c>
      <c r="F51" s="184">
        <f t="shared" si="4"/>
        <v>79802</v>
      </c>
      <c r="G51" s="183">
        <v>63197</v>
      </c>
      <c r="H51" s="183">
        <v>0</v>
      </c>
      <c r="I51" s="183">
        <v>51175</v>
      </c>
      <c r="J51" s="183">
        <v>0</v>
      </c>
      <c r="K51" s="184">
        <f t="shared" si="5"/>
        <v>114372</v>
      </c>
      <c r="L51" s="197">
        <f t="shared" si="6"/>
        <v>194174</v>
      </c>
      <c r="M51" s="20"/>
    </row>
    <row r="52" spans="1:13" ht="12.75">
      <c r="A52" s="206" t="s">
        <v>63</v>
      </c>
      <c r="B52" s="183">
        <v>22</v>
      </c>
      <c r="C52" s="183">
        <v>57212</v>
      </c>
      <c r="D52" s="183">
        <v>9882</v>
      </c>
      <c r="E52" s="183">
        <v>28153</v>
      </c>
      <c r="F52" s="184">
        <f t="shared" si="4"/>
        <v>95269</v>
      </c>
      <c r="G52" s="183">
        <v>27971</v>
      </c>
      <c r="H52" s="183">
        <v>55</v>
      </c>
      <c r="I52" s="183">
        <v>0</v>
      </c>
      <c r="J52" s="183">
        <v>6065</v>
      </c>
      <c r="K52" s="184">
        <f t="shared" si="5"/>
        <v>34091</v>
      </c>
      <c r="L52" s="197">
        <f t="shared" si="6"/>
        <v>129360</v>
      </c>
      <c r="M52" s="20"/>
    </row>
    <row r="53" spans="1:13" ht="12.75">
      <c r="A53" s="206" t="s">
        <v>64</v>
      </c>
      <c r="B53" s="183">
        <v>0</v>
      </c>
      <c r="C53" s="183">
        <v>48303</v>
      </c>
      <c r="D53" s="183">
        <v>0</v>
      </c>
      <c r="E53" s="183">
        <v>7641</v>
      </c>
      <c r="F53" s="184">
        <f t="shared" si="4"/>
        <v>55944</v>
      </c>
      <c r="G53" s="183">
        <v>5663</v>
      </c>
      <c r="H53" s="183">
        <v>0</v>
      </c>
      <c r="I53" s="183">
        <v>0</v>
      </c>
      <c r="J53" s="183">
        <v>0</v>
      </c>
      <c r="K53" s="184">
        <f t="shared" si="5"/>
        <v>5663</v>
      </c>
      <c r="L53" s="197">
        <f t="shared" si="6"/>
        <v>61607</v>
      </c>
      <c r="M53" s="20"/>
    </row>
    <row r="54" spans="1:13" ht="12.75">
      <c r="A54" s="206" t="s">
        <v>65</v>
      </c>
      <c r="B54" s="183">
        <v>689</v>
      </c>
      <c r="C54" s="183">
        <v>31406</v>
      </c>
      <c r="D54" s="183">
        <v>37881</v>
      </c>
      <c r="E54" s="183">
        <v>12660</v>
      </c>
      <c r="F54" s="184">
        <f t="shared" si="4"/>
        <v>82636</v>
      </c>
      <c r="G54" s="183">
        <v>34902</v>
      </c>
      <c r="H54" s="183">
        <v>0</v>
      </c>
      <c r="I54" s="183">
        <v>27425</v>
      </c>
      <c r="J54" s="183">
        <v>0</v>
      </c>
      <c r="K54" s="184">
        <f t="shared" si="5"/>
        <v>62327</v>
      </c>
      <c r="L54" s="197">
        <f t="shared" si="6"/>
        <v>144963</v>
      </c>
      <c r="M54" s="20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0"/>
    </row>
    <row r="56" spans="1:13" ht="12.75">
      <c r="A56" s="64" t="s">
        <v>66</v>
      </c>
      <c r="B56" s="84">
        <f aca="true" t="shared" si="7" ref="B56:L56">SUM(B36:B54)</f>
        <v>66813</v>
      </c>
      <c r="C56" s="84">
        <f t="shared" si="7"/>
        <v>2472186</v>
      </c>
      <c r="D56" s="84">
        <f t="shared" si="7"/>
        <v>579347</v>
      </c>
      <c r="E56" s="84">
        <f t="shared" si="7"/>
        <v>386723</v>
      </c>
      <c r="F56" s="84">
        <f t="shared" si="7"/>
        <v>3505069</v>
      </c>
      <c r="G56" s="84">
        <f t="shared" si="7"/>
        <v>959993</v>
      </c>
      <c r="H56" s="84">
        <f t="shared" si="7"/>
        <v>11581</v>
      </c>
      <c r="I56" s="84">
        <f t="shared" si="7"/>
        <v>835706</v>
      </c>
      <c r="J56" s="84">
        <f t="shared" si="7"/>
        <v>19446</v>
      </c>
      <c r="K56" s="84">
        <f t="shared" si="7"/>
        <v>1826726</v>
      </c>
      <c r="L56" s="34">
        <f t="shared" si="7"/>
        <v>5331795</v>
      </c>
      <c r="M56" s="20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40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40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40"/>
    </row>
    <row r="60" spans="1:13" ht="12.75">
      <c r="A60" s="65" t="s">
        <v>67</v>
      </c>
      <c r="B60" s="85">
        <f aca="true" t="shared" si="8" ref="B60:L60">SUM(B32+B56)</f>
        <v>235054</v>
      </c>
      <c r="C60" s="85">
        <f t="shared" si="8"/>
        <v>2849386</v>
      </c>
      <c r="D60" s="85">
        <f t="shared" si="8"/>
        <v>627909</v>
      </c>
      <c r="E60" s="85">
        <f t="shared" si="8"/>
        <v>511357</v>
      </c>
      <c r="F60" s="85">
        <f t="shared" si="8"/>
        <v>4223706</v>
      </c>
      <c r="G60" s="85">
        <f t="shared" si="8"/>
        <v>1064431</v>
      </c>
      <c r="H60" s="85">
        <f t="shared" si="8"/>
        <v>14578</v>
      </c>
      <c r="I60" s="85">
        <f t="shared" si="8"/>
        <v>1232257</v>
      </c>
      <c r="J60" s="85">
        <f t="shared" si="8"/>
        <v>20985</v>
      </c>
      <c r="K60" s="85">
        <f t="shared" si="8"/>
        <v>2332251</v>
      </c>
      <c r="L60" s="36">
        <f t="shared" si="8"/>
        <v>6555957</v>
      </c>
      <c r="M60" s="20"/>
    </row>
    <row r="61" spans="1:13" s="144" customFormat="1" ht="13.5" thickBot="1">
      <c r="A61" s="175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40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81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271</v>
      </c>
      <c r="E13" s="178">
        <v>886</v>
      </c>
      <c r="F13" s="179">
        <f aca="true" t="shared" si="0" ref="F13:F29">SUM(B13:E13)</f>
        <v>1157</v>
      </c>
      <c r="G13" s="178">
        <v>0</v>
      </c>
      <c r="H13" s="178">
        <v>0</v>
      </c>
      <c r="I13" s="178">
        <v>6386</v>
      </c>
      <c r="J13" s="178">
        <v>0</v>
      </c>
      <c r="K13" s="179">
        <f aca="true" t="shared" si="1" ref="K13:K29">SUM(G13:J13)</f>
        <v>6386</v>
      </c>
      <c r="L13" s="193">
        <f aca="true" t="shared" si="2" ref="L13:L29">SUM(F13+K13)</f>
        <v>7543</v>
      </c>
      <c r="M13" s="22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5" t="s">
        <v>30</v>
      </c>
      <c r="B15" s="178">
        <v>0</v>
      </c>
      <c r="C15" s="178">
        <v>16747</v>
      </c>
      <c r="D15" s="178">
        <v>0</v>
      </c>
      <c r="E15" s="178">
        <v>4503</v>
      </c>
      <c r="F15" s="179">
        <f t="shared" si="0"/>
        <v>21250</v>
      </c>
      <c r="G15" s="178">
        <v>0</v>
      </c>
      <c r="H15" s="178">
        <v>0</v>
      </c>
      <c r="I15" s="178">
        <v>65477</v>
      </c>
      <c r="J15" s="178">
        <v>0</v>
      </c>
      <c r="K15" s="179">
        <f t="shared" si="1"/>
        <v>65477</v>
      </c>
      <c r="L15" s="193">
        <f t="shared" si="2"/>
        <v>86727</v>
      </c>
      <c r="M15" s="22"/>
    </row>
    <row r="16" spans="1:13" ht="12.75">
      <c r="A16" s="195" t="s">
        <v>31</v>
      </c>
      <c r="B16" s="178">
        <v>0</v>
      </c>
      <c r="C16" s="178">
        <v>0</v>
      </c>
      <c r="D16" s="178">
        <v>323</v>
      </c>
      <c r="E16" s="178">
        <v>2394</v>
      </c>
      <c r="F16" s="179">
        <f t="shared" si="0"/>
        <v>2717</v>
      </c>
      <c r="G16" s="178">
        <v>0</v>
      </c>
      <c r="H16" s="178">
        <v>0</v>
      </c>
      <c r="I16" s="178">
        <v>3566</v>
      </c>
      <c r="J16" s="178">
        <v>896</v>
      </c>
      <c r="K16" s="179">
        <f t="shared" si="1"/>
        <v>4462</v>
      </c>
      <c r="L16" s="193">
        <f t="shared" si="2"/>
        <v>7179</v>
      </c>
      <c r="M16" s="22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5" t="s">
        <v>33</v>
      </c>
      <c r="B18" s="178">
        <v>32871</v>
      </c>
      <c r="C18" s="178">
        <v>23712</v>
      </c>
      <c r="D18" s="178">
        <v>907</v>
      </c>
      <c r="E18" s="178">
        <v>11409</v>
      </c>
      <c r="F18" s="179">
        <f t="shared" si="0"/>
        <v>68899</v>
      </c>
      <c r="G18" s="178">
        <v>0</v>
      </c>
      <c r="H18" s="178">
        <v>0</v>
      </c>
      <c r="I18" s="178">
        <v>21462</v>
      </c>
      <c r="J18" s="178">
        <v>150</v>
      </c>
      <c r="K18" s="179">
        <f t="shared" si="1"/>
        <v>21612</v>
      </c>
      <c r="L18" s="193">
        <f t="shared" si="2"/>
        <v>90511</v>
      </c>
      <c r="M18" s="22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739</v>
      </c>
      <c r="F19" s="179">
        <f t="shared" si="0"/>
        <v>739</v>
      </c>
      <c r="G19" s="178">
        <v>0</v>
      </c>
      <c r="H19" s="178">
        <v>0</v>
      </c>
      <c r="I19" s="178">
        <v>0</v>
      </c>
      <c r="J19" s="178">
        <v>0</v>
      </c>
      <c r="K19" s="179">
        <f t="shared" si="1"/>
        <v>0</v>
      </c>
      <c r="L19" s="193">
        <f t="shared" si="2"/>
        <v>739</v>
      </c>
      <c r="M19" s="22"/>
    </row>
    <row r="20" spans="1:13" ht="12.75">
      <c r="A20" s="195" t="s">
        <v>35</v>
      </c>
      <c r="B20" s="178">
        <v>0</v>
      </c>
      <c r="C20" s="178">
        <v>163405</v>
      </c>
      <c r="D20" s="178">
        <v>0</v>
      </c>
      <c r="E20" s="178">
        <v>1892</v>
      </c>
      <c r="F20" s="179">
        <f t="shared" si="0"/>
        <v>165297</v>
      </c>
      <c r="G20" s="178">
        <v>7224</v>
      </c>
      <c r="H20" s="178">
        <v>0</v>
      </c>
      <c r="I20" s="178">
        <v>80722</v>
      </c>
      <c r="J20" s="178">
        <v>0</v>
      </c>
      <c r="K20" s="179">
        <f t="shared" si="1"/>
        <v>87946</v>
      </c>
      <c r="L20" s="193">
        <f t="shared" si="2"/>
        <v>253243</v>
      </c>
      <c r="M20" s="22"/>
    </row>
    <row r="21" spans="1:13" ht="12.75">
      <c r="A21" s="195" t="s">
        <v>36</v>
      </c>
      <c r="B21" s="178">
        <v>2681</v>
      </c>
      <c r="C21" s="178">
        <v>50814</v>
      </c>
      <c r="D21" s="178">
        <v>3797</v>
      </c>
      <c r="E21" s="178">
        <v>7674</v>
      </c>
      <c r="F21" s="179">
        <f t="shared" si="0"/>
        <v>64966</v>
      </c>
      <c r="G21" s="178">
        <v>22680</v>
      </c>
      <c r="H21" s="178">
        <v>0</v>
      </c>
      <c r="I21" s="178">
        <v>719</v>
      </c>
      <c r="J21" s="178">
        <v>0</v>
      </c>
      <c r="K21" s="179">
        <f t="shared" si="1"/>
        <v>23399</v>
      </c>
      <c r="L21" s="193">
        <f t="shared" si="2"/>
        <v>88365</v>
      </c>
      <c r="M21" s="22"/>
    </row>
    <row r="22" spans="1:13" ht="12.75">
      <c r="A22" s="195" t="s">
        <v>37</v>
      </c>
      <c r="B22" s="178">
        <v>0</v>
      </c>
      <c r="C22" s="178">
        <v>29</v>
      </c>
      <c r="D22" s="178">
        <v>0</v>
      </c>
      <c r="E22" s="178">
        <v>3568</v>
      </c>
      <c r="F22" s="179">
        <f t="shared" si="0"/>
        <v>3597</v>
      </c>
      <c r="G22" s="178">
        <v>87</v>
      </c>
      <c r="H22" s="178">
        <v>0</v>
      </c>
      <c r="I22" s="178">
        <v>0</v>
      </c>
      <c r="J22" s="178">
        <v>0</v>
      </c>
      <c r="K22" s="179">
        <f t="shared" si="1"/>
        <v>87</v>
      </c>
      <c r="L22" s="193">
        <f t="shared" si="2"/>
        <v>3684</v>
      </c>
      <c r="M22" s="22"/>
    </row>
    <row r="23" spans="1:13" ht="12.75">
      <c r="A23" s="195" t="s">
        <v>38</v>
      </c>
      <c r="B23" s="178">
        <v>21915</v>
      </c>
      <c r="C23" s="178">
        <v>27790</v>
      </c>
      <c r="D23" s="178">
        <v>4327</v>
      </c>
      <c r="E23" s="178">
        <v>3947</v>
      </c>
      <c r="F23" s="179">
        <f t="shared" si="0"/>
        <v>57979</v>
      </c>
      <c r="G23" s="178">
        <v>30218</v>
      </c>
      <c r="H23" s="178">
        <v>35</v>
      </c>
      <c r="I23" s="178">
        <v>61232</v>
      </c>
      <c r="J23" s="178">
        <v>0</v>
      </c>
      <c r="K23" s="179">
        <f t="shared" si="1"/>
        <v>91485</v>
      </c>
      <c r="L23" s="193">
        <f t="shared" si="2"/>
        <v>149464</v>
      </c>
      <c r="M23" s="22"/>
    </row>
    <row r="24" spans="1:13" ht="12.75">
      <c r="A24" s="195" t="s">
        <v>39</v>
      </c>
      <c r="B24" s="178">
        <v>0</v>
      </c>
      <c r="C24" s="178">
        <v>43142</v>
      </c>
      <c r="D24" s="178">
        <v>3202</v>
      </c>
      <c r="E24" s="178">
        <v>13272</v>
      </c>
      <c r="F24" s="179">
        <f t="shared" si="0"/>
        <v>59616</v>
      </c>
      <c r="G24" s="178">
        <v>1737</v>
      </c>
      <c r="H24" s="178">
        <v>0</v>
      </c>
      <c r="I24" s="178">
        <v>16578</v>
      </c>
      <c r="J24" s="178">
        <v>0</v>
      </c>
      <c r="K24" s="179">
        <f t="shared" si="1"/>
        <v>18315</v>
      </c>
      <c r="L24" s="193">
        <f t="shared" si="2"/>
        <v>77931</v>
      </c>
      <c r="M24" s="22"/>
    </row>
    <row r="25" spans="1:13" ht="12.75">
      <c r="A25" s="195" t="s">
        <v>40</v>
      </c>
      <c r="B25" s="178">
        <v>0</v>
      </c>
      <c r="C25" s="178">
        <v>4505</v>
      </c>
      <c r="D25" s="178">
        <v>6342</v>
      </c>
      <c r="E25" s="178">
        <v>22511</v>
      </c>
      <c r="F25" s="179">
        <f t="shared" si="0"/>
        <v>33358</v>
      </c>
      <c r="G25" s="178">
        <v>1059</v>
      </c>
      <c r="H25" s="178">
        <v>192</v>
      </c>
      <c r="I25" s="178">
        <v>0</v>
      </c>
      <c r="J25" s="178">
        <v>0</v>
      </c>
      <c r="K25" s="179">
        <f t="shared" si="1"/>
        <v>1251</v>
      </c>
      <c r="L25" s="193">
        <f t="shared" si="2"/>
        <v>34609</v>
      </c>
      <c r="M25" s="22"/>
    </row>
    <row r="26" spans="1:13" ht="12.75">
      <c r="A26" s="195" t="s">
        <v>41</v>
      </c>
      <c r="B26" s="178">
        <v>4427</v>
      </c>
      <c r="C26" s="178">
        <v>32211</v>
      </c>
      <c r="D26" s="178">
        <v>7669</v>
      </c>
      <c r="E26" s="178">
        <v>53314</v>
      </c>
      <c r="F26" s="179">
        <f t="shared" si="0"/>
        <v>97621</v>
      </c>
      <c r="G26" s="178">
        <v>15102</v>
      </c>
      <c r="H26" s="178">
        <v>0</v>
      </c>
      <c r="I26" s="178">
        <v>22617</v>
      </c>
      <c r="J26" s="178">
        <v>1698</v>
      </c>
      <c r="K26" s="179">
        <f t="shared" si="1"/>
        <v>39417</v>
      </c>
      <c r="L26" s="193">
        <f t="shared" si="2"/>
        <v>137038</v>
      </c>
      <c r="M26" s="22"/>
    </row>
    <row r="27" spans="1:13" ht="12.75">
      <c r="A27" s="195" t="s">
        <v>42</v>
      </c>
      <c r="B27" s="178">
        <v>0</v>
      </c>
      <c r="C27" s="178">
        <v>0</v>
      </c>
      <c r="D27" s="178">
        <v>0</v>
      </c>
      <c r="E27" s="178">
        <v>484</v>
      </c>
      <c r="F27" s="179">
        <f t="shared" si="0"/>
        <v>484</v>
      </c>
      <c r="G27" s="178">
        <v>2272</v>
      </c>
      <c r="H27" s="178">
        <v>0</v>
      </c>
      <c r="I27" s="178">
        <v>0</v>
      </c>
      <c r="J27" s="178">
        <v>0</v>
      </c>
      <c r="K27" s="179">
        <f t="shared" si="1"/>
        <v>2272</v>
      </c>
      <c r="L27" s="193">
        <f t="shared" si="2"/>
        <v>2756</v>
      </c>
      <c r="M27" s="22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1327</v>
      </c>
      <c r="F28" s="179">
        <f t="shared" si="0"/>
        <v>1327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1327</v>
      </c>
      <c r="M28" s="22"/>
    </row>
    <row r="29" spans="1:13" ht="12.75">
      <c r="A29" s="195" t="s">
        <v>44</v>
      </c>
      <c r="B29" s="178">
        <v>86490</v>
      </c>
      <c r="C29" s="178">
        <v>17893</v>
      </c>
      <c r="D29" s="178">
        <v>0</v>
      </c>
      <c r="E29" s="178">
        <v>0</v>
      </c>
      <c r="F29" s="179">
        <f t="shared" si="0"/>
        <v>104383</v>
      </c>
      <c r="G29" s="178">
        <v>13166</v>
      </c>
      <c r="H29" s="178">
        <v>0</v>
      </c>
      <c r="I29" s="178">
        <v>45379</v>
      </c>
      <c r="J29" s="178">
        <v>0</v>
      </c>
      <c r="K29" s="179">
        <f t="shared" si="1"/>
        <v>58545</v>
      </c>
      <c r="L29" s="193">
        <f t="shared" si="2"/>
        <v>162928</v>
      </c>
      <c r="M29" s="22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27"/>
    </row>
    <row r="32" spans="1:13" ht="13.5" thickBot="1">
      <c r="A32" s="58" t="s">
        <v>45</v>
      </c>
      <c r="B32" s="25">
        <f aca="true" t="shared" si="3" ref="B32:L32">SUM(B13:B29)</f>
        <v>148384</v>
      </c>
      <c r="C32" s="25">
        <f t="shared" si="3"/>
        <v>380248</v>
      </c>
      <c r="D32" s="25">
        <f t="shared" si="3"/>
        <v>26838</v>
      </c>
      <c r="E32" s="25">
        <f t="shared" si="3"/>
        <v>127920</v>
      </c>
      <c r="F32" s="25">
        <f t="shared" si="3"/>
        <v>683390</v>
      </c>
      <c r="G32" s="25">
        <f t="shared" si="3"/>
        <v>93545</v>
      </c>
      <c r="H32" s="25">
        <f t="shared" si="3"/>
        <v>227</v>
      </c>
      <c r="I32" s="25">
        <f t="shared" si="3"/>
        <v>324138</v>
      </c>
      <c r="J32" s="25">
        <f t="shared" si="3"/>
        <v>2744</v>
      </c>
      <c r="K32" s="25">
        <f t="shared" si="3"/>
        <v>420654</v>
      </c>
      <c r="L32" s="26">
        <f t="shared" si="3"/>
        <v>1104044</v>
      </c>
      <c r="M32" s="22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27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</row>
    <row r="36" spans="1:13" ht="12.75">
      <c r="A36" s="206" t="s">
        <v>47</v>
      </c>
      <c r="B36" s="183">
        <v>1497</v>
      </c>
      <c r="C36" s="183">
        <v>110029</v>
      </c>
      <c r="D36" s="183">
        <v>62453</v>
      </c>
      <c r="E36" s="183">
        <v>31775</v>
      </c>
      <c r="F36" s="184">
        <f aca="true" t="shared" si="4" ref="F36:F54">SUM(B36:E36)</f>
        <v>205754</v>
      </c>
      <c r="G36" s="183">
        <v>147620</v>
      </c>
      <c r="H36" s="183">
        <v>69</v>
      </c>
      <c r="I36" s="183">
        <v>126667</v>
      </c>
      <c r="J36" s="183">
        <v>0</v>
      </c>
      <c r="K36" s="184">
        <f aca="true" t="shared" si="5" ref="K36:K54">SUM(G36:J36)</f>
        <v>274356</v>
      </c>
      <c r="L36" s="197">
        <f aca="true" t="shared" si="6" ref="L36:L54">SUM(F36+K36)</f>
        <v>480110</v>
      </c>
      <c r="M36" s="22"/>
    </row>
    <row r="37" spans="1:13" ht="12.75">
      <c r="A37" s="206" t="s">
        <v>48</v>
      </c>
      <c r="B37" s="183">
        <v>0</v>
      </c>
      <c r="C37" s="183">
        <v>21610</v>
      </c>
      <c r="D37" s="183">
        <v>2170</v>
      </c>
      <c r="E37" s="183">
        <v>9627</v>
      </c>
      <c r="F37" s="184">
        <f t="shared" si="4"/>
        <v>33407</v>
      </c>
      <c r="G37" s="183">
        <v>9053</v>
      </c>
      <c r="H37" s="183">
        <v>1822</v>
      </c>
      <c r="I37" s="183">
        <v>0</v>
      </c>
      <c r="J37" s="183">
        <v>0</v>
      </c>
      <c r="K37" s="184">
        <f t="shared" si="5"/>
        <v>10875</v>
      </c>
      <c r="L37" s="197">
        <f t="shared" si="6"/>
        <v>44282</v>
      </c>
      <c r="M37" s="22"/>
    </row>
    <row r="38" spans="1:13" ht="12.75">
      <c r="A38" s="206" t="s">
        <v>49</v>
      </c>
      <c r="B38" s="183">
        <v>0</v>
      </c>
      <c r="C38" s="183">
        <v>289084</v>
      </c>
      <c r="D38" s="183">
        <v>1680</v>
      </c>
      <c r="E38" s="183">
        <v>72032</v>
      </c>
      <c r="F38" s="184">
        <f t="shared" si="4"/>
        <v>362796</v>
      </c>
      <c r="G38" s="183">
        <v>28426</v>
      </c>
      <c r="H38" s="183">
        <v>396</v>
      </c>
      <c r="I38" s="183">
        <v>6096</v>
      </c>
      <c r="J38" s="183">
        <v>60</v>
      </c>
      <c r="K38" s="184">
        <f t="shared" si="5"/>
        <v>34978</v>
      </c>
      <c r="L38" s="197">
        <f t="shared" si="6"/>
        <v>397774</v>
      </c>
      <c r="M38" s="22"/>
    </row>
    <row r="39" spans="1:13" ht="12.75">
      <c r="A39" s="206" t="s">
        <v>50</v>
      </c>
      <c r="B39" s="183">
        <v>55107</v>
      </c>
      <c r="C39" s="183">
        <v>491025</v>
      </c>
      <c r="D39" s="183">
        <v>72617</v>
      </c>
      <c r="E39" s="183">
        <v>21081</v>
      </c>
      <c r="F39" s="184">
        <f t="shared" si="4"/>
        <v>639830</v>
      </c>
      <c r="G39" s="183">
        <v>77838</v>
      </c>
      <c r="H39" s="183">
        <v>12157</v>
      </c>
      <c r="I39" s="183">
        <v>24168</v>
      </c>
      <c r="J39" s="183">
        <v>0</v>
      </c>
      <c r="K39" s="184">
        <f t="shared" si="5"/>
        <v>114163</v>
      </c>
      <c r="L39" s="197">
        <f t="shared" si="6"/>
        <v>753993</v>
      </c>
      <c r="M39" s="22"/>
    </row>
    <row r="40" spans="1:13" ht="12.75">
      <c r="A40" s="206" t="s">
        <v>51</v>
      </c>
      <c r="B40" s="183">
        <v>0</v>
      </c>
      <c r="C40" s="183">
        <v>113</v>
      </c>
      <c r="D40" s="183">
        <v>2677</v>
      </c>
      <c r="E40" s="183">
        <v>7238</v>
      </c>
      <c r="F40" s="184">
        <f t="shared" si="4"/>
        <v>10028</v>
      </c>
      <c r="G40" s="183">
        <v>4169</v>
      </c>
      <c r="H40" s="183">
        <v>0</v>
      </c>
      <c r="I40" s="183">
        <v>0</v>
      </c>
      <c r="J40" s="183">
        <v>1010</v>
      </c>
      <c r="K40" s="184">
        <f t="shared" si="5"/>
        <v>5179</v>
      </c>
      <c r="L40" s="197">
        <f t="shared" si="6"/>
        <v>15207</v>
      </c>
      <c r="M40" s="22"/>
    </row>
    <row r="41" spans="1:13" ht="12.75">
      <c r="A41" s="206" t="s">
        <v>52</v>
      </c>
      <c r="B41" s="183">
        <v>0</v>
      </c>
      <c r="C41" s="183">
        <v>95424</v>
      </c>
      <c r="D41" s="183">
        <v>32138</v>
      </c>
      <c r="E41" s="183">
        <v>35746</v>
      </c>
      <c r="F41" s="184">
        <f t="shared" si="4"/>
        <v>163308</v>
      </c>
      <c r="G41" s="183">
        <v>278834</v>
      </c>
      <c r="H41" s="183">
        <v>42</v>
      </c>
      <c r="I41" s="183">
        <v>39274</v>
      </c>
      <c r="J41" s="183">
        <v>150</v>
      </c>
      <c r="K41" s="184">
        <f t="shared" si="5"/>
        <v>318300</v>
      </c>
      <c r="L41" s="197">
        <f t="shared" si="6"/>
        <v>481608</v>
      </c>
      <c r="M41" s="22"/>
    </row>
    <row r="42" spans="1:13" ht="12.75">
      <c r="A42" s="206" t="s">
        <v>53</v>
      </c>
      <c r="B42" s="183">
        <v>9</v>
      </c>
      <c r="C42" s="183">
        <v>212724</v>
      </c>
      <c r="D42" s="183">
        <v>1826</v>
      </c>
      <c r="E42" s="183">
        <v>6188</v>
      </c>
      <c r="F42" s="184">
        <f t="shared" si="4"/>
        <v>220747</v>
      </c>
      <c r="G42" s="183">
        <v>21349</v>
      </c>
      <c r="H42" s="183">
        <v>9938</v>
      </c>
      <c r="I42" s="183">
        <v>64767</v>
      </c>
      <c r="J42" s="183">
        <v>2181</v>
      </c>
      <c r="K42" s="184">
        <f t="shared" si="5"/>
        <v>98235</v>
      </c>
      <c r="L42" s="197">
        <f t="shared" si="6"/>
        <v>318982</v>
      </c>
      <c r="M42" s="22"/>
    </row>
    <row r="43" spans="1:13" ht="12.75">
      <c r="A43" s="206" t="s">
        <v>54</v>
      </c>
      <c r="B43" s="183">
        <v>640</v>
      </c>
      <c r="C43" s="183">
        <v>14111</v>
      </c>
      <c r="D43" s="183">
        <v>10860</v>
      </c>
      <c r="E43" s="183">
        <v>7567</v>
      </c>
      <c r="F43" s="184">
        <f t="shared" si="4"/>
        <v>33178</v>
      </c>
      <c r="G43" s="183">
        <v>7309</v>
      </c>
      <c r="H43" s="183">
        <v>2344</v>
      </c>
      <c r="I43" s="183">
        <v>0</v>
      </c>
      <c r="J43" s="183">
        <v>1697</v>
      </c>
      <c r="K43" s="184">
        <f t="shared" si="5"/>
        <v>11350</v>
      </c>
      <c r="L43" s="197">
        <f t="shared" si="6"/>
        <v>44528</v>
      </c>
      <c r="M43" s="22"/>
    </row>
    <row r="44" spans="1:13" ht="12.75">
      <c r="A44" s="206" t="s">
        <v>55</v>
      </c>
      <c r="B44" s="183">
        <v>0</v>
      </c>
      <c r="C44" s="183">
        <v>233499</v>
      </c>
      <c r="D44" s="183">
        <v>94794</v>
      </c>
      <c r="E44" s="183">
        <v>71173</v>
      </c>
      <c r="F44" s="184">
        <f t="shared" si="4"/>
        <v>399466</v>
      </c>
      <c r="G44" s="183">
        <v>70557</v>
      </c>
      <c r="H44" s="183">
        <v>0</v>
      </c>
      <c r="I44" s="183">
        <v>79768</v>
      </c>
      <c r="J44" s="183">
        <v>0</v>
      </c>
      <c r="K44" s="184">
        <f t="shared" si="5"/>
        <v>150325</v>
      </c>
      <c r="L44" s="197">
        <f t="shared" si="6"/>
        <v>549791</v>
      </c>
      <c r="M44" s="22"/>
    </row>
    <row r="45" spans="1:13" ht="12.75">
      <c r="A45" s="206" t="s">
        <v>56</v>
      </c>
      <c r="B45" s="183">
        <v>1543</v>
      </c>
      <c r="C45" s="183">
        <v>105403</v>
      </c>
      <c r="D45" s="183">
        <v>15646</v>
      </c>
      <c r="E45" s="183">
        <v>10677</v>
      </c>
      <c r="F45" s="184">
        <f t="shared" si="4"/>
        <v>133269</v>
      </c>
      <c r="G45" s="183">
        <v>14146</v>
      </c>
      <c r="H45" s="183">
        <v>0</v>
      </c>
      <c r="I45" s="183">
        <v>59454</v>
      </c>
      <c r="J45" s="183">
        <v>0</v>
      </c>
      <c r="K45" s="184">
        <f t="shared" si="5"/>
        <v>73600</v>
      </c>
      <c r="L45" s="197">
        <f t="shared" si="6"/>
        <v>206869</v>
      </c>
      <c r="M45" s="22"/>
    </row>
    <row r="46" spans="1:13" ht="12.75">
      <c r="A46" s="206" t="s">
        <v>57</v>
      </c>
      <c r="B46" s="183">
        <v>0</v>
      </c>
      <c r="C46" s="183">
        <v>112606</v>
      </c>
      <c r="D46" s="183">
        <v>10338</v>
      </c>
      <c r="E46" s="183">
        <v>18183</v>
      </c>
      <c r="F46" s="184">
        <f t="shared" si="4"/>
        <v>141127</v>
      </c>
      <c r="G46" s="183">
        <v>9815</v>
      </c>
      <c r="H46" s="183">
        <v>0</v>
      </c>
      <c r="I46" s="183">
        <v>0</v>
      </c>
      <c r="J46" s="183">
        <v>1825</v>
      </c>
      <c r="K46" s="184">
        <f t="shared" si="5"/>
        <v>11640</v>
      </c>
      <c r="L46" s="197">
        <f t="shared" si="6"/>
        <v>152767</v>
      </c>
      <c r="M46" s="22"/>
    </row>
    <row r="47" spans="1:13" ht="12.75">
      <c r="A47" s="206" t="s">
        <v>58</v>
      </c>
      <c r="B47" s="183">
        <v>0</v>
      </c>
      <c r="C47" s="183">
        <v>165478</v>
      </c>
      <c r="D47" s="183">
        <v>5005</v>
      </c>
      <c r="E47" s="183">
        <v>16973</v>
      </c>
      <c r="F47" s="184">
        <f t="shared" si="4"/>
        <v>187456</v>
      </c>
      <c r="G47" s="183">
        <v>15934</v>
      </c>
      <c r="H47" s="183">
        <v>0</v>
      </c>
      <c r="I47" s="183">
        <v>36529</v>
      </c>
      <c r="J47" s="183">
        <v>8721</v>
      </c>
      <c r="K47" s="184">
        <f t="shared" si="5"/>
        <v>61184</v>
      </c>
      <c r="L47" s="197">
        <f t="shared" si="6"/>
        <v>248640</v>
      </c>
      <c r="M47" s="22"/>
    </row>
    <row r="48" spans="1:13" ht="12.75">
      <c r="A48" s="206" t="s">
        <v>59</v>
      </c>
      <c r="B48" s="183">
        <v>0</v>
      </c>
      <c r="C48" s="183">
        <v>0</v>
      </c>
      <c r="D48" s="183">
        <v>552</v>
      </c>
      <c r="E48" s="183">
        <v>1861</v>
      </c>
      <c r="F48" s="184">
        <f t="shared" si="4"/>
        <v>2413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2413</v>
      </c>
      <c r="M48" s="22"/>
    </row>
    <row r="49" spans="1:13" ht="12.75">
      <c r="A49" s="206" t="s">
        <v>60</v>
      </c>
      <c r="B49" s="183">
        <v>626</v>
      </c>
      <c r="C49" s="183">
        <v>77869</v>
      </c>
      <c r="D49" s="183">
        <v>64922</v>
      </c>
      <c r="E49" s="183">
        <v>19394</v>
      </c>
      <c r="F49" s="184">
        <f t="shared" si="4"/>
        <v>162811</v>
      </c>
      <c r="G49" s="183">
        <v>84189</v>
      </c>
      <c r="H49" s="183">
        <v>0</v>
      </c>
      <c r="I49" s="183">
        <v>24389</v>
      </c>
      <c r="J49" s="183">
        <v>0</v>
      </c>
      <c r="K49" s="184">
        <f t="shared" si="5"/>
        <v>108578</v>
      </c>
      <c r="L49" s="197">
        <f t="shared" si="6"/>
        <v>271389</v>
      </c>
      <c r="M49" s="22"/>
    </row>
    <row r="50" spans="1:13" ht="12.75">
      <c r="A50" s="206" t="s">
        <v>61</v>
      </c>
      <c r="B50" s="183">
        <v>0</v>
      </c>
      <c r="C50" s="183">
        <v>89462</v>
      </c>
      <c r="D50" s="183">
        <v>26642</v>
      </c>
      <c r="E50" s="183">
        <v>2232</v>
      </c>
      <c r="F50" s="184">
        <f t="shared" si="4"/>
        <v>118336</v>
      </c>
      <c r="G50" s="183">
        <v>31506</v>
      </c>
      <c r="H50" s="183">
        <v>0</v>
      </c>
      <c r="I50" s="183">
        <v>243492</v>
      </c>
      <c r="J50" s="183">
        <v>0</v>
      </c>
      <c r="K50" s="184">
        <f t="shared" si="5"/>
        <v>274998</v>
      </c>
      <c r="L50" s="197">
        <f t="shared" si="6"/>
        <v>393334</v>
      </c>
      <c r="M50" s="22"/>
    </row>
    <row r="51" spans="1:13" ht="12.75">
      <c r="A51" s="206" t="s">
        <v>62</v>
      </c>
      <c r="B51" s="183">
        <v>4414</v>
      </c>
      <c r="C51" s="183">
        <v>40428</v>
      </c>
      <c r="D51" s="183">
        <v>14323</v>
      </c>
      <c r="E51" s="183">
        <v>13565</v>
      </c>
      <c r="F51" s="184">
        <f t="shared" si="4"/>
        <v>72730</v>
      </c>
      <c r="G51" s="183">
        <v>60850</v>
      </c>
      <c r="H51" s="183">
        <v>0</v>
      </c>
      <c r="I51" s="183">
        <v>70225</v>
      </c>
      <c r="J51" s="183">
        <v>670</v>
      </c>
      <c r="K51" s="184">
        <f t="shared" si="5"/>
        <v>131745</v>
      </c>
      <c r="L51" s="197">
        <f t="shared" si="6"/>
        <v>204475</v>
      </c>
      <c r="M51" s="22"/>
    </row>
    <row r="52" spans="1:13" ht="12.75">
      <c r="A52" s="206" t="s">
        <v>63</v>
      </c>
      <c r="B52" s="183">
        <v>25</v>
      </c>
      <c r="C52" s="183">
        <v>48678</v>
      </c>
      <c r="D52" s="183">
        <v>3328</v>
      </c>
      <c r="E52" s="183">
        <v>28423</v>
      </c>
      <c r="F52" s="184">
        <f t="shared" si="4"/>
        <v>80454</v>
      </c>
      <c r="G52" s="183">
        <v>32473</v>
      </c>
      <c r="H52" s="183">
        <v>0</v>
      </c>
      <c r="I52" s="183">
        <v>0</v>
      </c>
      <c r="J52" s="183">
        <v>1848</v>
      </c>
      <c r="K52" s="184">
        <f t="shared" si="5"/>
        <v>34321</v>
      </c>
      <c r="L52" s="197">
        <f t="shared" si="6"/>
        <v>114775</v>
      </c>
      <c r="M52" s="22"/>
    </row>
    <row r="53" spans="1:13" ht="12.75">
      <c r="A53" s="206" t="s">
        <v>64</v>
      </c>
      <c r="B53" s="183">
        <v>0</v>
      </c>
      <c r="C53" s="183">
        <v>73947</v>
      </c>
      <c r="D53" s="183">
        <v>0</v>
      </c>
      <c r="E53" s="183">
        <v>3501</v>
      </c>
      <c r="F53" s="184">
        <f t="shared" si="4"/>
        <v>77448</v>
      </c>
      <c r="G53" s="183">
        <v>5408</v>
      </c>
      <c r="H53" s="183">
        <v>0</v>
      </c>
      <c r="I53" s="183">
        <v>0</v>
      </c>
      <c r="J53" s="183">
        <v>0</v>
      </c>
      <c r="K53" s="184">
        <f t="shared" si="5"/>
        <v>5408</v>
      </c>
      <c r="L53" s="197">
        <f t="shared" si="6"/>
        <v>82856</v>
      </c>
      <c r="M53" s="22"/>
    </row>
    <row r="54" spans="1:13" ht="12.75">
      <c r="A54" s="206" t="s">
        <v>65</v>
      </c>
      <c r="B54" s="183">
        <v>1008</v>
      </c>
      <c r="C54" s="183">
        <v>30166</v>
      </c>
      <c r="D54" s="183">
        <v>8479</v>
      </c>
      <c r="E54" s="183">
        <v>7060</v>
      </c>
      <c r="F54" s="184">
        <f t="shared" si="4"/>
        <v>46713</v>
      </c>
      <c r="G54" s="183">
        <v>20304</v>
      </c>
      <c r="H54" s="183">
        <v>0</v>
      </c>
      <c r="I54" s="183">
        <v>28689</v>
      </c>
      <c r="J54" s="183">
        <v>0</v>
      </c>
      <c r="K54" s="184">
        <f t="shared" si="5"/>
        <v>48993</v>
      </c>
      <c r="L54" s="197">
        <f t="shared" si="6"/>
        <v>95706</v>
      </c>
      <c r="M54" s="22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</row>
    <row r="56" spans="1:13" ht="12.75">
      <c r="A56" s="64" t="s">
        <v>66</v>
      </c>
      <c r="B56" s="84">
        <f aca="true" t="shared" si="7" ref="B56:L56">SUM(B36:B54)</f>
        <v>64869</v>
      </c>
      <c r="C56" s="84">
        <f t="shared" si="7"/>
        <v>2211656</v>
      </c>
      <c r="D56" s="84">
        <f t="shared" si="7"/>
        <v>430450</v>
      </c>
      <c r="E56" s="84">
        <f t="shared" si="7"/>
        <v>384296</v>
      </c>
      <c r="F56" s="84">
        <f t="shared" si="7"/>
        <v>3091271</v>
      </c>
      <c r="G56" s="84">
        <f t="shared" si="7"/>
        <v>919780</v>
      </c>
      <c r="H56" s="84">
        <f t="shared" si="7"/>
        <v>26768</v>
      </c>
      <c r="I56" s="84">
        <f t="shared" si="7"/>
        <v>803518</v>
      </c>
      <c r="J56" s="84">
        <f t="shared" si="7"/>
        <v>18162</v>
      </c>
      <c r="K56" s="84">
        <f t="shared" si="7"/>
        <v>1768228</v>
      </c>
      <c r="L56" s="34">
        <f t="shared" si="7"/>
        <v>4859499</v>
      </c>
      <c r="M56" s="22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65" t="s">
        <v>67</v>
      </c>
      <c r="B60" s="85">
        <f aca="true" t="shared" si="8" ref="B60:L60">SUM(B32+B56)</f>
        <v>213253</v>
      </c>
      <c r="C60" s="85">
        <f t="shared" si="8"/>
        <v>2591904</v>
      </c>
      <c r="D60" s="85">
        <f t="shared" si="8"/>
        <v>457288</v>
      </c>
      <c r="E60" s="85">
        <f t="shared" si="8"/>
        <v>512216</v>
      </c>
      <c r="F60" s="85">
        <f t="shared" si="8"/>
        <v>3774661</v>
      </c>
      <c r="G60" s="85">
        <f t="shared" si="8"/>
        <v>1013325</v>
      </c>
      <c r="H60" s="85">
        <f t="shared" si="8"/>
        <v>26995</v>
      </c>
      <c r="I60" s="85">
        <f t="shared" si="8"/>
        <v>1127656</v>
      </c>
      <c r="J60" s="85">
        <f t="shared" si="8"/>
        <v>20906</v>
      </c>
      <c r="K60" s="85">
        <f t="shared" si="8"/>
        <v>2188882</v>
      </c>
      <c r="L60" s="36">
        <f t="shared" si="8"/>
        <v>5963543</v>
      </c>
      <c r="M60" s="22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3">
      <selection activeCell="A65" sqref="A65:IV75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82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204</v>
      </c>
      <c r="E13" s="178">
        <v>1167</v>
      </c>
      <c r="F13" s="179">
        <f aca="true" t="shared" si="0" ref="F13:F29">SUM(B13:E13)</f>
        <v>1371</v>
      </c>
      <c r="G13" s="178">
        <v>0</v>
      </c>
      <c r="H13" s="178">
        <v>0</v>
      </c>
      <c r="I13" s="178">
        <v>6862</v>
      </c>
      <c r="J13" s="178">
        <v>0</v>
      </c>
      <c r="K13" s="179">
        <f aca="true" t="shared" si="1" ref="K13:K29">SUM(G13:J13)</f>
        <v>6862</v>
      </c>
      <c r="L13" s="193">
        <f aca="true" t="shared" si="2" ref="L13:L29">SUM(F13+K13)</f>
        <v>8233</v>
      </c>
      <c r="M13" s="20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0"/>
    </row>
    <row r="15" spans="1:13" ht="12.75">
      <c r="A15" s="195" t="s">
        <v>30</v>
      </c>
      <c r="B15" s="178">
        <v>0</v>
      </c>
      <c r="C15" s="178">
        <v>18669</v>
      </c>
      <c r="D15" s="178">
        <v>341</v>
      </c>
      <c r="E15" s="178">
        <v>1873</v>
      </c>
      <c r="F15" s="179">
        <f t="shared" si="0"/>
        <v>20883</v>
      </c>
      <c r="G15" s="178">
        <v>2381</v>
      </c>
      <c r="H15" s="178">
        <v>0</v>
      </c>
      <c r="I15" s="178">
        <v>52207</v>
      </c>
      <c r="J15" s="178">
        <v>0</v>
      </c>
      <c r="K15" s="179">
        <f t="shared" si="1"/>
        <v>54588</v>
      </c>
      <c r="L15" s="193">
        <f t="shared" si="2"/>
        <v>75471</v>
      </c>
      <c r="M15" s="20"/>
    </row>
    <row r="16" spans="1:13" ht="12.75">
      <c r="A16" s="195" t="s">
        <v>31</v>
      </c>
      <c r="B16" s="178">
        <v>0</v>
      </c>
      <c r="C16" s="178">
        <v>0</v>
      </c>
      <c r="D16" s="178">
        <v>4443</v>
      </c>
      <c r="E16" s="178">
        <v>5257</v>
      </c>
      <c r="F16" s="179">
        <f t="shared" si="0"/>
        <v>9700</v>
      </c>
      <c r="G16" s="178">
        <v>136</v>
      </c>
      <c r="H16" s="178">
        <v>0</v>
      </c>
      <c r="I16" s="178">
        <v>9854</v>
      </c>
      <c r="J16" s="178">
        <v>1119</v>
      </c>
      <c r="K16" s="179">
        <f t="shared" si="1"/>
        <v>11109</v>
      </c>
      <c r="L16" s="193">
        <f t="shared" si="2"/>
        <v>20809</v>
      </c>
      <c r="M16" s="20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0"/>
    </row>
    <row r="18" spans="1:13" ht="12.75">
      <c r="A18" s="195" t="s">
        <v>33</v>
      </c>
      <c r="B18" s="178">
        <v>23619</v>
      </c>
      <c r="C18" s="178">
        <v>24544</v>
      </c>
      <c r="D18" s="178">
        <v>2111</v>
      </c>
      <c r="E18" s="178">
        <v>13420</v>
      </c>
      <c r="F18" s="179">
        <f t="shared" si="0"/>
        <v>63694</v>
      </c>
      <c r="G18" s="178">
        <v>2054</v>
      </c>
      <c r="H18" s="178">
        <v>0</v>
      </c>
      <c r="I18" s="178">
        <v>41944</v>
      </c>
      <c r="J18" s="178">
        <v>164</v>
      </c>
      <c r="K18" s="179">
        <f t="shared" si="1"/>
        <v>44162</v>
      </c>
      <c r="L18" s="193">
        <f t="shared" si="2"/>
        <v>107856</v>
      </c>
      <c r="M18" s="20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943</v>
      </c>
      <c r="F19" s="179">
        <f t="shared" si="0"/>
        <v>943</v>
      </c>
      <c r="G19" s="178">
        <v>0</v>
      </c>
      <c r="H19" s="178">
        <v>0</v>
      </c>
      <c r="I19" s="178">
        <v>0</v>
      </c>
      <c r="J19" s="178">
        <v>0</v>
      </c>
      <c r="K19" s="179">
        <f t="shared" si="1"/>
        <v>0</v>
      </c>
      <c r="L19" s="193">
        <f t="shared" si="2"/>
        <v>943</v>
      </c>
      <c r="M19" s="20"/>
    </row>
    <row r="20" spans="1:13" ht="12.75">
      <c r="A20" s="195" t="s">
        <v>35</v>
      </c>
      <c r="B20" s="178">
        <v>0</v>
      </c>
      <c r="C20" s="178">
        <v>102143</v>
      </c>
      <c r="D20" s="178">
        <v>0</v>
      </c>
      <c r="E20" s="178">
        <v>1009</v>
      </c>
      <c r="F20" s="179">
        <f t="shared" si="0"/>
        <v>103152</v>
      </c>
      <c r="G20" s="178">
        <v>15583</v>
      </c>
      <c r="H20" s="178">
        <v>0</v>
      </c>
      <c r="I20" s="178">
        <v>55032</v>
      </c>
      <c r="J20" s="178">
        <v>0</v>
      </c>
      <c r="K20" s="179">
        <f t="shared" si="1"/>
        <v>70615</v>
      </c>
      <c r="L20" s="193">
        <f t="shared" si="2"/>
        <v>173767</v>
      </c>
      <c r="M20" s="20"/>
    </row>
    <row r="21" spans="1:13" ht="12.75">
      <c r="A21" s="195" t="s">
        <v>36</v>
      </c>
      <c r="B21" s="178">
        <v>955</v>
      </c>
      <c r="C21" s="178">
        <v>47551</v>
      </c>
      <c r="D21" s="178">
        <v>10950</v>
      </c>
      <c r="E21" s="178">
        <v>6039</v>
      </c>
      <c r="F21" s="179">
        <f t="shared" si="0"/>
        <v>65495</v>
      </c>
      <c r="G21" s="178">
        <v>26438</v>
      </c>
      <c r="H21" s="178">
        <v>0</v>
      </c>
      <c r="I21" s="178">
        <v>647</v>
      </c>
      <c r="J21" s="178">
        <v>0</v>
      </c>
      <c r="K21" s="179">
        <f t="shared" si="1"/>
        <v>27085</v>
      </c>
      <c r="L21" s="193">
        <f t="shared" si="2"/>
        <v>92580</v>
      </c>
      <c r="M21" s="20"/>
    </row>
    <row r="22" spans="1:13" ht="12.75">
      <c r="A22" s="195" t="s">
        <v>37</v>
      </c>
      <c r="B22" s="178">
        <v>0</v>
      </c>
      <c r="C22" s="178">
        <v>0</v>
      </c>
      <c r="D22" s="178">
        <v>0</v>
      </c>
      <c r="E22" s="178">
        <v>2071</v>
      </c>
      <c r="F22" s="179">
        <f t="shared" si="0"/>
        <v>2071</v>
      </c>
      <c r="G22" s="178">
        <v>932</v>
      </c>
      <c r="H22" s="178">
        <v>0</v>
      </c>
      <c r="I22" s="178">
        <v>0</v>
      </c>
      <c r="J22" s="178">
        <v>0</v>
      </c>
      <c r="K22" s="179">
        <f t="shared" si="1"/>
        <v>932</v>
      </c>
      <c r="L22" s="193">
        <f t="shared" si="2"/>
        <v>3003</v>
      </c>
      <c r="M22" s="20"/>
    </row>
    <row r="23" spans="1:13" ht="12.75">
      <c r="A23" s="195" t="s">
        <v>38</v>
      </c>
      <c r="B23" s="178">
        <v>20948</v>
      </c>
      <c r="C23" s="178">
        <v>17939</v>
      </c>
      <c r="D23" s="178">
        <v>9525</v>
      </c>
      <c r="E23" s="178">
        <v>7628</v>
      </c>
      <c r="F23" s="179">
        <f t="shared" si="0"/>
        <v>56040</v>
      </c>
      <c r="G23" s="178">
        <v>21175</v>
      </c>
      <c r="H23" s="178">
        <v>0</v>
      </c>
      <c r="I23" s="178">
        <v>49193</v>
      </c>
      <c r="J23" s="178">
        <v>79</v>
      </c>
      <c r="K23" s="179">
        <f t="shared" si="1"/>
        <v>70447</v>
      </c>
      <c r="L23" s="193">
        <f t="shared" si="2"/>
        <v>126487</v>
      </c>
      <c r="M23" s="20"/>
    </row>
    <row r="24" spans="1:13" ht="12.75">
      <c r="A24" s="195" t="s">
        <v>39</v>
      </c>
      <c r="B24" s="178">
        <v>0</v>
      </c>
      <c r="C24" s="178">
        <v>36478</v>
      </c>
      <c r="D24" s="178">
        <v>3119</v>
      </c>
      <c r="E24" s="178">
        <v>9618</v>
      </c>
      <c r="F24" s="179">
        <f t="shared" si="0"/>
        <v>49215</v>
      </c>
      <c r="G24" s="178">
        <v>7792</v>
      </c>
      <c r="H24" s="178">
        <v>0</v>
      </c>
      <c r="I24" s="178">
        <v>37579</v>
      </c>
      <c r="J24" s="178">
        <v>0</v>
      </c>
      <c r="K24" s="179">
        <f t="shared" si="1"/>
        <v>45371</v>
      </c>
      <c r="L24" s="193">
        <f t="shared" si="2"/>
        <v>94586</v>
      </c>
      <c r="M24" s="20"/>
    </row>
    <row r="25" spans="1:13" ht="12.75">
      <c r="A25" s="195" t="s">
        <v>40</v>
      </c>
      <c r="B25" s="178">
        <v>0</v>
      </c>
      <c r="C25" s="178">
        <v>746</v>
      </c>
      <c r="D25" s="178">
        <v>6411</v>
      </c>
      <c r="E25" s="178">
        <v>19369</v>
      </c>
      <c r="F25" s="179">
        <f t="shared" si="0"/>
        <v>26526</v>
      </c>
      <c r="G25" s="178">
        <v>114</v>
      </c>
      <c r="H25" s="178">
        <v>0</v>
      </c>
      <c r="I25" s="178">
        <v>0</v>
      </c>
      <c r="J25" s="178">
        <v>0</v>
      </c>
      <c r="K25" s="179">
        <f t="shared" si="1"/>
        <v>114</v>
      </c>
      <c r="L25" s="193">
        <f t="shared" si="2"/>
        <v>26640</v>
      </c>
      <c r="M25" s="20"/>
    </row>
    <row r="26" spans="1:13" ht="12.75">
      <c r="A26" s="195" t="s">
        <v>41</v>
      </c>
      <c r="B26" s="178">
        <v>0</v>
      </c>
      <c r="C26" s="178">
        <v>45497</v>
      </c>
      <c r="D26" s="178">
        <v>3084</v>
      </c>
      <c r="E26" s="178">
        <v>37421</v>
      </c>
      <c r="F26" s="179">
        <f t="shared" si="0"/>
        <v>86002</v>
      </c>
      <c r="G26" s="178">
        <v>19656</v>
      </c>
      <c r="H26" s="178">
        <v>0</v>
      </c>
      <c r="I26" s="178">
        <v>12442</v>
      </c>
      <c r="J26" s="178">
        <v>239</v>
      </c>
      <c r="K26" s="179">
        <f t="shared" si="1"/>
        <v>32337</v>
      </c>
      <c r="L26" s="193">
        <f t="shared" si="2"/>
        <v>118339</v>
      </c>
      <c r="M26" s="20"/>
    </row>
    <row r="27" spans="1:13" ht="12.75">
      <c r="A27" s="195" t="s">
        <v>42</v>
      </c>
      <c r="B27" s="178">
        <v>0</v>
      </c>
      <c r="C27" s="178">
        <v>0</v>
      </c>
      <c r="D27" s="178">
        <v>162</v>
      </c>
      <c r="E27" s="178">
        <v>83</v>
      </c>
      <c r="F27" s="179">
        <f t="shared" si="0"/>
        <v>245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245</v>
      </c>
      <c r="M27" s="20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1164</v>
      </c>
      <c r="F28" s="179">
        <f t="shared" si="0"/>
        <v>1164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1164</v>
      </c>
      <c r="M28" s="20"/>
    </row>
    <row r="29" spans="1:13" ht="12.75">
      <c r="A29" s="195" t="s">
        <v>44</v>
      </c>
      <c r="B29" s="178">
        <v>77413</v>
      </c>
      <c r="C29" s="178">
        <v>31923</v>
      </c>
      <c r="D29" s="178">
        <v>0</v>
      </c>
      <c r="E29" s="178">
        <v>1316</v>
      </c>
      <c r="F29" s="179">
        <f t="shared" si="0"/>
        <v>110652</v>
      </c>
      <c r="G29" s="178">
        <v>25148</v>
      </c>
      <c r="H29" s="178">
        <v>0</v>
      </c>
      <c r="I29" s="178">
        <v>61836</v>
      </c>
      <c r="J29" s="178">
        <v>0</v>
      </c>
      <c r="K29" s="179">
        <f t="shared" si="1"/>
        <v>86984</v>
      </c>
      <c r="L29" s="193">
        <f t="shared" si="2"/>
        <v>197636</v>
      </c>
      <c r="M29" s="20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40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40"/>
    </row>
    <row r="32" spans="1:13" ht="13.5" thickBot="1">
      <c r="A32" s="58" t="s">
        <v>45</v>
      </c>
      <c r="B32" s="25">
        <f aca="true" t="shared" si="3" ref="B32:L32">SUM(B13:B29)</f>
        <v>122935</v>
      </c>
      <c r="C32" s="25">
        <f t="shared" si="3"/>
        <v>325490</v>
      </c>
      <c r="D32" s="25">
        <f t="shared" si="3"/>
        <v>40350</v>
      </c>
      <c r="E32" s="25">
        <f t="shared" si="3"/>
        <v>108378</v>
      </c>
      <c r="F32" s="25">
        <f t="shared" si="3"/>
        <v>597153</v>
      </c>
      <c r="G32" s="25">
        <f t="shared" si="3"/>
        <v>121409</v>
      </c>
      <c r="H32" s="25">
        <f t="shared" si="3"/>
        <v>0</v>
      </c>
      <c r="I32" s="25">
        <f t="shared" si="3"/>
        <v>327596</v>
      </c>
      <c r="J32" s="25">
        <f t="shared" si="3"/>
        <v>1601</v>
      </c>
      <c r="K32" s="25">
        <f t="shared" si="3"/>
        <v>450606</v>
      </c>
      <c r="L32" s="26">
        <f t="shared" si="3"/>
        <v>1047759</v>
      </c>
      <c r="M32" s="20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40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40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0"/>
    </row>
    <row r="36" spans="1:13" ht="12.75">
      <c r="A36" s="206" t="s">
        <v>47</v>
      </c>
      <c r="B36" s="183">
        <v>6346</v>
      </c>
      <c r="C36" s="183">
        <v>156918</v>
      </c>
      <c r="D36" s="183">
        <v>47406</v>
      </c>
      <c r="E36" s="183">
        <v>28256</v>
      </c>
      <c r="F36" s="184">
        <f aca="true" t="shared" si="4" ref="F36:F54">SUM(B36:E36)</f>
        <v>238926</v>
      </c>
      <c r="G36" s="183">
        <v>84870</v>
      </c>
      <c r="H36" s="183">
        <v>0</v>
      </c>
      <c r="I36" s="183">
        <v>79496</v>
      </c>
      <c r="J36" s="183">
        <v>0</v>
      </c>
      <c r="K36" s="184">
        <f aca="true" t="shared" si="5" ref="K36:K54">SUM(G36:J36)</f>
        <v>164366</v>
      </c>
      <c r="L36" s="197">
        <f aca="true" t="shared" si="6" ref="L36:L54">SUM(F36+K36)</f>
        <v>403292</v>
      </c>
      <c r="M36" s="20"/>
    </row>
    <row r="37" spans="1:13" ht="12.75">
      <c r="A37" s="206" t="s">
        <v>48</v>
      </c>
      <c r="B37" s="183">
        <v>0</v>
      </c>
      <c r="C37" s="183">
        <v>22859</v>
      </c>
      <c r="D37" s="183">
        <v>9255</v>
      </c>
      <c r="E37" s="183">
        <v>10740</v>
      </c>
      <c r="F37" s="184">
        <f t="shared" si="4"/>
        <v>42854</v>
      </c>
      <c r="G37" s="183">
        <v>884</v>
      </c>
      <c r="H37" s="183">
        <v>0</v>
      </c>
      <c r="I37" s="183">
        <v>0</v>
      </c>
      <c r="J37" s="183">
        <v>264</v>
      </c>
      <c r="K37" s="184">
        <f t="shared" si="5"/>
        <v>1148</v>
      </c>
      <c r="L37" s="197">
        <f t="shared" si="6"/>
        <v>44002</v>
      </c>
      <c r="M37" s="20"/>
    </row>
    <row r="38" spans="1:13" ht="12.75">
      <c r="A38" s="206" t="s">
        <v>49</v>
      </c>
      <c r="B38" s="183">
        <v>0</v>
      </c>
      <c r="C38" s="183">
        <v>459247</v>
      </c>
      <c r="D38" s="183">
        <v>4063</v>
      </c>
      <c r="E38" s="183">
        <v>55166</v>
      </c>
      <c r="F38" s="184">
        <f t="shared" si="4"/>
        <v>518476</v>
      </c>
      <c r="G38" s="183">
        <v>63353</v>
      </c>
      <c r="H38" s="183">
        <v>0</v>
      </c>
      <c r="I38" s="183">
        <v>10749</v>
      </c>
      <c r="J38" s="183">
        <v>0</v>
      </c>
      <c r="K38" s="184">
        <f t="shared" si="5"/>
        <v>74102</v>
      </c>
      <c r="L38" s="197">
        <f t="shared" si="6"/>
        <v>592578</v>
      </c>
      <c r="M38" s="20"/>
    </row>
    <row r="39" spans="1:13" ht="12.75">
      <c r="A39" s="206" t="s">
        <v>50</v>
      </c>
      <c r="B39" s="183">
        <v>65955</v>
      </c>
      <c r="C39" s="183">
        <v>552837</v>
      </c>
      <c r="D39" s="183">
        <v>40375</v>
      </c>
      <c r="E39" s="183">
        <v>15161</v>
      </c>
      <c r="F39" s="184">
        <f t="shared" si="4"/>
        <v>674328</v>
      </c>
      <c r="G39" s="183">
        <v>30748</v>
      </c>
      <c r="H39" s="183">
        <v>9678</v>
      </c>
      <c r="I39" s="183">
        <v>77378</v>
      </c>
      <c r="J39" s="183">
        <v>0</v>
      </c>
      <c r="K39" s="184">
        <f t="shared" si="5"/>
        <v>117804</v>
      </c>
      <c r="L39" s="197">
        <f t="shared" si="6"/>
        <v>792132</v>
      </c>
      <c r="M39" s="20"/>
    </row>
    <row r="40" spans="1:13" ht="12.75">
      <c r="A40" s="206" t="s">
        <v>51</v>
      </c>
      <c r="B40" s="183">
        <v>0</v>
      </c>
      <c r="C40" s="183">
        <v>0</v>
      </c>
      <c r="D40" s="183">
        <v>1976</v>
      </c>
      <c r="E40" s="183">
        <v>8070</v>
      </c>
      <c r="F40" s="184">
        <f t="shared" si="4"/>
        <v>10046</v>
      </c>
      <c r="G40" s="183">
        <v>5244</v>
      </c>
      <c r="H40" s="183">
        <v>0</v>
      </c>
      <c r="I40" s="183">
        <v>0</v>
      </c>
      <c r="J40" s="183">
        <v>0</v>
      </c>
      <c r="K40" s="184">
        <f t="shared" si="5"/>
        <v>5244</v>
      </c>
      <c r="L40" s="197">
        <f t="shared" si="6"/>
        <v>15290</v>
      </c>
      <c r="M40" s="20"/>
    </row>
    <row r="41" spans="1:13" ht="12.75">
      <c r="A41" s="206" t="s">
        <v>52</v>
      </c>
      <c r="B41" s="183">
        <v>0</v>
      </c>
      <c r="C41" s="183">
        <v>68636</v>
      </c>
      <c r="D41" s="183">
        <v>3054</v>
      </c>
      <c r="E41" s="183">
        <v>4918</v>
      </c>
      <c r="F41" s="184">
        <f t="shared" si="4"/>
        <v>76608</v>
      </c>
      <c r="G41" s="183">
        <v>248629</v>
      </c>
      <c r="H41" s="183">
        <v>0</v>
      </c>
      <c r="I41" s="183">
        <v>49156</v>
      </c>
      <c r="J41" s="183">
        <v>0</v>
      </c>
      <c r="K41" s="184">
        <f t="shared" si="5"/>
        <v>297785</v>
      </c>
      <c r="L41" s="197">
        <f t="shared" si="6"/>
        <v>374393</v>
      </c>
      <c r="M41" s="20"/>
    </row>
    <row r="42" spans="1:13" ht="12.75">
      <c r="A42" s="206" t="s">
        <v>53</v>
      </c>
      <c r="B42" s="183">
        <v>680</v>
      </c>
      <c r="C42" s="183">
        <v>211689</v>
      </c>
      <c r="D42" s="183">
        <v>8991</v>
      </c>
      <c r="E42" s="183">
        <v>6380</v>
      </c>
      <c r="F42" s="184">
        <f t="shared" si="4"/>
        <v>227740</v>
      </c>
      <c r="G42" s="183">
        <v>8442</v>
      </c>
      <c r="H42" s="183">
        <v>4687</v>
      </c>
      <c r="I42" s="183">
        <v>32508</v>
      </c>
      <c r="J42" s="183">
        <v>0</v>
      </c>
      <c r="K42" s="184">
        <f t="shared" si="5"/>
        <v>45637</v>
      </c>
      <c r="L42" s="197">
        <f t="shared" si="6"/>
        <v>273377</v>
      </c>
      <c r="M42" s="20"/>
    </row>
    <row r="43" spans="1:13" ht="12.75">
      <c r="A43" s="206" t="s">
        <v>54</v>
      </c>
      <c r="B43" s="183">
        <v>1852</v>
      </c>
      <c r="C43" s="183">
        <v>18959</v>
      </c>
      <c r="D43" s="183">
        <v>3187</v>
      </c>
      <c r="E43" s="183">
        <v>10496</v>
      </c>
      <c r="F43" s="184">
        <f t="shared" si="4"/>
        <v>34494</v>
      </c>
      <c r="G43" s="183">
        <v>5089</v>
      </c>
      <c r="H43" s="183">
        <v>2212</v>
      </c>
      <c r="I43" s="183">
        <v>0</v>
      </c>
      <c r="J43" s="183">
        <v>0</v>
      </c>
      <c r="K43" s="184">
        <f t="shared" si="5"/>
        <v>7301</v>
      </c>
      <c r="L43" s="197">
        <f t="shared" si="6"/>
        <v>41795</v>
      </c>
      <c r="M43" s="20"/>
    </row>
    <row r="44" spans="1:13" ht="12.75">
      <c r="A44" s="206" t="s">
        <v>55</v>
      </c>
      <c r="B44" s="183">
        <v>0</v>
      </c>
      <c r="C44" s="183">
        <v>321198</v>
      </c>
      <c r="D44" s="183">
        <v>80017</v>
      </c>
      <c r="E44" s="183">
        <v>46488</v>
      </c>
      <c r="F44" s="184">
        <f t="shared" si="4"/>
        <v>447703</v>
      </c>
      <c r="G44" s="183">
        <v>46407</v>
      </c>
      <c r="H44" s="183">
        <v>0</v>
      </c>
      <c r="I44" s="183">
        <v>118758</v>
      </c>
      <c r="J44" s="183">
        <v>0</v>
      </c>
      <c r="K44" s="184">
        <f t="shared" si="5"/>
        <v>165165</v>
      </c>
      <c r="L44" s="197">
        <f t="shared" si="6"/>
        <v>612868</v>
      </c>
      <c r="M44" s="20"/>
    </row>
    <row r="45" spans="1:13" ht="12.75">
      <c r="A45" s="206" t="s">
        <v>56</v>
      </c>
      <c r="B45" s="183">
        <v>1018</v>
      </c>
      <c r="C45" s="183">
        <v>49580</v>
      </c>
      <c r="D45" s="183">
        <v>8529</v>
      </c>
      <c r="E45" s="183">
        <v>18958</v>
      </c>
      <c r="F45" s="184">
        <f t="shared" si="4"/>
        <v>78085</v>
      </c>
      <c r="G45" s="183">
        <v>16254</v>
      </c>
      <c r="H45" s="183">
        <v>0</v>
      </c>
      <c r="I45" s="183">
        <v>64439</v>
      </c>
      <c r="J45" s="183">
        <v>0</v>
      </c>
      <c r="K45" s="184">
        <f t="shared" si="5"/>
        <v>80693</v>
      </c>
      <c r="L45" s="197">
        <f t="shared" si="6"/>
        <v>158778</v>
      </c>
      <c r="M45" s="20"/>
    </row>
    <row r="46" spans="1:13" ht="12.75">
      <c r="A46" s="206" t="s">
        <v>57</v>
      </c>
      <c r="B46" s="183">
        <v>0</v>
      </c>
      <c r="C46" s="183">
        <v>101992</v>
      </c>
      <c r="D46" s="183">
        <v>2694</v>
      </c>
      <c r="E46" s="183">
        <v>10172</v>
      </c>
      <c r="F46" s="184">
        <f t="shared" si="4"/>
        <v>114858</v>
      </c>
      <c r="G46" s="183">
        <v>14975</v>
      </c>
      <c r="H46" s="183">
        <v>0</v>
      </c>
      <c r="I46" s="183">
        <v>0</v>
      </c>
      <c r="J46" s="183">
        <v>0</v>
      </c>
      <c r="K46" s="184">
        <f t="shared" si="5"/>
        <v>14975</v>
      </c>
      <c r="L46" s="197">
        <f t="shared" si="6"/>
        <v>129833</v>
      </c>
      <c r="M46" s="20"/>
    </row>
    <row r="47" spans="1:13" ht="12.75">
      <c r="A47" s="206" t="s">
        <v>58</v>
      </c>
      <c r="B47" s="183">
        <v>0</v>
      </c>
      <c r="C47" s="183">
        <v>162940</v>
      </c>
      <c r="D47" s="183">
        <v>2790</v>
      </c>
      <c r="E47" s="183">
        <v>17687</v>
      </c>
      <c r="F47" s="184">
        <f t="shared" si="4"/>
        <v>183417</v>
      </c>
      <c r="G47" s="183">
        <v>5155</v>
      </c>
      <c r="H47" s="183">
        <v>0</v>
      </c>
      <c r="I47" s="183">
        <v>36857</v>
      </c>
      <c r="J47" s="183">
        <v>46805</v>
      </c>
      <c r="K47" s="184">
        <f t="shared" si="5"/>
        <v>88817</v>
      </c>
      <c r="L47" s="197">
        <f t="shared" si="6"/>
        <v>272234</v>
      </c>
      <c r="M47" s="20"/>
    </row>
    <row r="48" spans="1:13" ht="12.75">
      <c r="A48" s="206" t="s">
        <v>59</v>
      </c>
      <c r="B48" s="183">
        <v>0</v>
      </c>
      <c r="C48" s="183">
        <v>0</v>
      </c>
      <c r="D48" s="183">
        <v>174</v>
      </c>
      <c r="E48" s="183">
        <v>1545</v>
      </c>
      <c r="F48" s="184">
        <f t="shared" si="4"/>
        <v>1719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1719</v>
      </c>
      <c r="M48" s="20"/>
    </row>
    <row r="49" spans="1:13" ht="12.75">
      <c r="A49" s="206" t="s">
        <v>60</v>
      </c>
      <c r="B49" s="183">
        <v>459</v>
      </c>
      <c r="C49" s="183">
        <v>77295</v>
      </c>
      <c r="D49" s="183">
        <v>20851</v>
      </c>
      <c r="E49" s="183">
        <v>12735</v>
      </c>
      <c r="F49" s="184">
        <f t="shared" si="4"/>
        <v>111340</v>
      </c>
      <c r="G49" s="183">
        <v>57298</v>
      </c>
      <c r="H49" s="183">
        <v>0</v>
      </c>
      <c r="I49" s="183">
        <v>40660</v>
      </c>
      <c r="J49" s="183">
        <v>0</v>
      </c>
      <c r="K49" s="184">
        <f t="shared" si="5"/>
        <v>97958</v>
      </c>
      <c r="L49" s="197">
        <f t="shared" si="6"/>
        <v>209298</v>
      </c>
      <c r="M49" s="20"/>
    </row>
    <row r="50" spans="1:13" ht="12.75">
      <c r="A50" s="206" t="s">
        <v>61</v>
      </c>
      <c r="B50" s="183">
        <v>0</v>
      </c>
      <c r="C50" s="183">
        <v>82879</v>
      </c>
      <c r="D50" s="183">
        <v>19100</v>
      </c>
      <c r="E50" s="183">
        <v>3187</v>
      </c>
      <c r="F50" s="184">
        <f t="shared" si="4"/>
        <v>105166</v>
      </c>
      <c r="G50" s="183">
        <v>20491</v>
      </c>
      <c r="H50" s="183">
        <v>0</v>
      </c>
      <c r="I50" s="183">
        <v>228388</v>
      </c>
      <c r="J50" s="183">
        <v>0</v>
      </c>
      <c r="K50" s="184">
        <f t="shared" si="5"/>
        <v>248879</v>
      </c>
      <c r="L50" s="197">
        <f t="shared" si="6"/>
        <v>354045</v>
      </c>
      <c r="M50" s="20"/>
    </row>
    <row r="51" spans="1:13" ht="12.75">
      <c r="A51" s="206" t="s">
        <v>62</v>
      </c>
      <c r="B51" s="183">
        <v>4591</v>
      </c>
      <c r="C51" s="183">
        <v>31107</v>
      </c>
      <c r="D51" s="183">
        <v>16098</v>
      </c>
      <c r="E51" s="183">
        <v>25008</v>
      </c>
      <c r="F51" s="184">
        <f t="shared" si="4"/>
        <v>76804</v>
      </c>
      <c r="G51" s="183">
        <v>33376</v>
      </c>
      <c r="H51" s="183">
        <v>0</v>
      </c>
      <c r="I51" s="183">
        <v>75339</v>
      </c>
      <c r="J51" s="183">
        <v>0</v>
      </c>
      <c r="K51" s="184">
        <f t="shared" si="5"/>
        <v>108715</v>
      </c>
      <c r="L51" s="197">
        <f t="shared" si="6"/>
        <v>185519</v>
      </c>
      <c r="M51" s="20"/>
    </row>
    <row r="52" spans="1:13" ht="12.75">
      <c r="A52" s="206" t="s">
        <v>63</v>
      </c>
      <c r="B52" s="183">
        <v>0</v>
      </c>
      <c r="C52" s="183">
        <v>37940</v>
      </c>
      <c r="D52" s="183">
        <v>2132</v>
      </c>
      <c r="E52" s="183">
        <v>14815</v>
      </c>
      <c r="F52" s="184">
        <f t="shared" si="4"/>
        <v>54887</v>
      </c>
      <c r="G52" s="183">
        <v>22101</v>
      </c>
      <c r="H52" s="183">
        <v>0</v>
      </c>
      <c r="I52" s="183">
        <v>0</v>
      </c>
      <c r="J52" s="183">
        <v>2774</v>
      </c>
      <c r="K52" s="184">
        <f t="shared" si="5"/>
        <v>24875</v>
      </c>
      <c r="L52" s="197">
        <f t="shared" si="6"/>
        <v>79762</v>
      </c>
      <c r="M52" s="20"/>
    </row>
    <row r="53" spans="1:13" ht="12.75">
      <c r="A53" s="206" t="s">
        <v>64</v>
      </c>
      <c r="B53" s="183">
        <v>0</v>
      </c>
      <c r="C53" s="183">
        <v>89829</v>
      </c>
      <c r="D53" s="183">
        <v>169</v>
      </c>
      <c r="E53" s="183">
        <v>6543</v>
      </c>
      <c r="F53" s="184">
        <f t="shared" si="4"/>
        <v>96541</v>
      </c>
      <c r="G53" s="183">
        <v>732</v>
      </c>
      <c r="H53" s="183">
        <v>0</v>
      </c>
      <c r="I53" s="183">
        <v>0</v>
      </c>
      <c r="J53" s="183">
        <v>0</v>
      </c>
      <c r="K53" s="184">
        <f t="shared" si="5"/>
        <v>732</v>
      </c>
      <c r="L53" s="197">
        <f t="shared" si="6"/>
        <v>97273</v>
      </c>
      <c r="M53" s="20"/>
    </row>
    <row r="54" spans="1:13" ht="12.75">
      <c r="A54" s="206" t="s">
        <v>65</v>
      </c>
      <c r="B54" s="183">
        <v>1451</v>
      </c>
      <c r="C54" s="183">
        <v>32308</v>
      </c>
      <c r="D54" s="183">
        <v>15402</v>
      </c>
      <c r="E54" s="183">
        <v>10386</v>
      </c>
      <c r="F54" s="184">
        <f t="shared" si="4"/>
        <v>59547</v>
      </c>
      <c r="G54" s="183">
        <v>9287</v>
      </c>
      <c r="H54" s="183">
        <v>0</v>
      </c>
      <c r="I54" s="183">
        <v>47191</v>
      </c>
      <c r="J54" s="183">
        <v>0</v>
      </c>
      <c r="K54" s="184">
        <f t="shared" si="5"/>
        <v>56478</v>
      </c>
      <c r="L54" s="197">
        <f t="shared" si="6"/>
        <v>116025</v>
      </c>
      <c r="M54" s="20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0"/>
    </row>
    <row r="56" spans="1:13" ht="12.75">
      <c r="A56" s="64" t="s">
        <v>66</v>
      </c>
      <c r="B56" s="84">
        <f aca="true" t="shared" si="7" ref="B56:L56">SUM(B36:B54)</f>
        <v>82352</v>
      </c>
      <c r="C56" s="84">
        <f t="shared" si="7"/>
        <v>2478213</v>
      </c>
      <c r="D56" s="84">
        <f t="shared" si="7"/>
        <v>286263</v>
      </c>
      <c r="E56" s="84">
        <f t="shared" si="7"/>
        <v>306711</v>
      </c>
      <c r="F56" s="84">
        <f t="shared" si="7"/>
        <v>3153539</v>
      </c>
      <c r="G56" s="84">
        <f t="shared" si="7"/>
        <v>673335</v>
      </c>
      <c r="H56" s="84">
        <f t="shared" si="7"/>
        <v>16577</v>
      </c>
      <c r="I56" s="84">
        <f t="shared" si="7"/>
        <v>860919</v>
      </c>
      <c r="J56" s="84">
        <f t="shared" si="7"/>
        <v>49843</v>
      </c>
      <c r="K56" s="84">
        <f t="shared" si="7"/>
        <v>1600674</v>
      </c>
      <c r="L56" s="34">
        <f t="shared" si="7"/>
        <v>4754213</v>
      </c>
      <c r="M56" s="20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40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40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40"/>
    </row>
    <row r="60" spans="1:13" ht="12.75">
      <c r="A60" s="65" t="s">
        <v>67</v>
      </c>
      <c r="B60" s="85">
        <f aca="true" t="shared" si="8" ref="B60:L60">SUM(B32+B56)</f>
        <v>205287</v>
      </c>
      <c r="C60" s="85">
        <f t="shared" si="8"/>
        <v>2803703</v>
      </c>
      <c r="D60" s="85">
        <f t="shared" si="8"/>
        <v>326613</v>
      </c>
      <c r="E60" s="85">
        <f t="shared" si="8"/>
        <v>415089</v>
      </c>
      <c r="F60" s="85">
        <f t="shared" si="8"/>
        <v>3750692</v>
      </c>
      <c r="G60" s="85">
        <f t="shared" si="8"/>
        <v>794744</v>
      </c>
      <c r="H60" s="85">
        <f t="shared" si="8"/>
        <v>16577</v>
      </c>
      <c r="I60" s="85">
        <f t="shared" si="8"/>
        <v>1188515</v>
      </c>
      <c r="J60" s="85">
        <f t="shared" si="8"/>
        <v>51444</v>
      </c>
      <c r="K60" s="85">
        <f t="shared" si="8"/>
        <v>2051280</v>
      </c>
      <c r="L60" s="36">
        <f t="shared" si="8"/>
        <v>5801972</v>
      </c>
      <c r="M60" s="20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40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46">
      <selection activeCell="A65" sqref="A65:IV73"/>
    </sheetView>
  </sheetViews>
  <sheetFormatPr defaultColWidth="9.140625" defaultRowHeight="12.75"/>
  <cols>
    <col min="1" max="1" width="24.5742187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8515625" style="0" bestFit="1" customWidth="1"/>
    <col min="11" max="11" width="11.00390625" style="0" customWidth="1"/>
    <col min="12" max="12" width="13.8515625" style="0" bestFit="1" customWidth="1"/>
  </cols>
  <sheetData>
    <row r="1" spans="1:12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</row>
    <row r="2" spans="1:12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</row>
    <row r="3" spans="1:12" s="98" customFormat="1" ht="15">
      <c r="A3" s="95"/>
      <c r="B3" s="96"/>
      <c r="C3" s="210">
        <v>2001</v>
      </c>
      <c r="D3" s="210"/>
      <c r="E3" s="210"/>
      <c r="F3" s="210"/>
      <c r="G3" s="210"/>
      <c r="H3" s="210"/>
      <c r="I3" s="96"/>
      <c r="J3" s="96"/>
      <c r="K3" s="96"/>
      <c r="L3" s="97"/>
    </row>
    <row r="4" spans="1:12" s="98" customFormat="1" ht="15">
      <c r="A4" s="99"/>
      <c r="B4" s="100"/>
      <c r="C4" s="100"/>
      <c r="D4" s="101"/>
      <c r="E4" s="101"/>
      <c r="F4" s="101"/>
      <c r="G4" s="102"/>
      <c r="H4" s="102"/>
      <c r="I4" s="103"/>
      <c r="J4" s="103"/>
      <c r="K4" s="100"/>
      <c r="L4" s="104"/>
    </row>
    <row r="5" spans="1:12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</row>
    <row r="6" spans="1:12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</row>
    <row r="7" spans="1:12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</row>
    <row r="8" spans="1:12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</row>
    <row r="9" spans="1:12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</row>
    <row r="10" spans="1:12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</row>
    <row r="11" spans="1:12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</row>
    <row r="12" spans="1:12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</row>
    <row r="13" spans="1:12" ht="12.75">
      <c r="A13" s="188" t="s">
        <v>28</v>
      </c>
      <c r="B13" s="149">
        <v>0</v>
      </c>
      <c r="C13" s="149">
        <v>867</v>
      </c>
      <c r="D13" s="149">
        <v>292</v>
      </c>
      <c r="E13" s="149">
        <v>2005</v>
      </c>
      <c r="F13" s="150">
        <f aca="true" t="shared" si="0" ref="F13:F29">SUM(B13:E13)</f>
        <v>3164</v>
      </c>
      <c r="G13" s="149">
        <v>0</v>
      </c>
      <c r="H13" s="149">
        <v>0</v>
      </c>
      <c r="I13" s="149">
        <v>0</v>
      </c>
      <c r="J13" s="149">
        <v>0</v>
      </c>
      <c r="K13" s="150">
        <f aca="true" t="shared" si="1" ref="K13:K29">SUM(G13:J13)</f>
        <v>0</v>
      </c>
      <c r="L13" s="189">
        <f aca="true" t="shared" si="2" ref="L13:L29">SUM(F13+K13)</f>
        <v>3164</v>
      </c>
    </row>
    <row r="14" spans="1:12" ht="12.75">
      <c r="A14" s="188" t="s">
        <v>29</v>
      </c>
      <c r="B14" s="149">
        <v>0</v>
      </c>
      <c r="C14" s="149">
        <v>0</v>
      </c>
      <c r="D14" s="149">
        <v>0</v>
      </c>
      <c r="E14" s="149">
        <v>0</v>
      </c>
      <c r="F14" s="150">
        <f t="shared" si="0"/>
        <v>0</v>
      </c>
      <c r="G14" s="149">
        <v>0</v>
      </c>
      <c r="H14" s="149">
        <v>0</v>
      </c>
      <c r="I14" s="149">
        <v>0</v>
      </c>
      <c r="J14" s="149">
        <v>0</v>
      </c>
      <c r="K14" s="150">
        <f t="shared" si="1"/>
        <v>0</v>
      </c>
      <c r="L14" s="189">
        <f t="shared" si="2"/>
        <v>0</v>
      </c>
    </row>
    <row r="15" spans="1:12" ht="12.75">
      <c r="A15" s="188" t="s">
        <v>30</v>
      </c>
      <c r="B15" s="149">
        <v>0</v>
      </c>
      <c r="C15" s="149">
        <v>0</v>
      </c>
      <c r="D15" s="149">
        <v>4752</v>
      </c>
      <c r="E15" s="149">
        <v>1376</v>
      </c>
      <c r="F15" s="150">
        <f t="shared" si="0"/>
        <v>6128</v>
      </c>
      <c r="G15" s="149">
        <v>1095</v>
      </c>
      <c r="H15" s="149">
        <v>0</v>
      </c>
      <c r="I15" s="149">
        <v>8546</v>
      </c>
      <c r="J15" s="149">
        <v>0</v>
      </c>
      <c r="K15" s="150">
        <f t="shared" si="1"/>
        <v>9641</v>
      </c>
      <c r="L15" s="189">
        <f t="shared" si="2"/>
        <v>15769</v>
      </c>
    </row>
    <row r="16" spans="1:12" ht="12.75">
      <c r="A16" s="188" t="s">
        <v>31</v>
      </c>
      <c r="B16" s="149">
        <v>0</v>
      </c>
      <c r="C16" s="149">
        <v>312</v>
      </c>
      <c r="D16" s="149">
        <v>868</v>
      </c>
      <c r="E16" s="149">
        <v>930</v>
      </c>
      <c r="F16" s="150">
        <f t="shared" si="0"/>
        <v>2110</v>
      </c>
      <c r="G16" s="149">
        <v>2028</v>
      </c>
      <c r="H16" s="149">
        <v>0</v>
      </c>
      <c r="I16" s="149">
        <v>163</v>
      </c>
      <c r="J16" s="149">
        <v>0</v>
      </c>
      <c r="K16" s="150">
        <f t="shared" si="1"/>
        <v>2191</v>
      </c>
      <c r="L16" s="189">
        <f t="shared" si="2"/>
        <v>4301</v>
      </c>
    </row>
    <row r="17" spans="1:12" ht="12.75">
      <c r="A17" s="188" t="s">
        <v>32</v>
      </c>
      <c r="B17" s="149">
        <v>0</v>
      </c>
      <c r="C17" s="149">
        <v>0</v>
      </c>
      <c r="D17" s="149">
        <v>0</v>
      </c>
      <c r="E17" s="149">
        <v>1359</v>
      </c>
      <c r="F17" s="150">
        <f t="shared" si="0"/>
        <v>1359</v>
      </c>
      <c r="G17" s="149">
        <v>0</v>
      </c>
      <c r="H17" s="149">
        <v>0</v>
      </c>
      <c r="I17" s="149">
        <v>0</v>
      </c>
      <c r="J17" s="149">
        <v>0</v>
      </c>
      <c r="K17" s="150">
        <f t="shared" si="1"/>
        <v>0</v>
      </c>
      <c r="L17" s="189">
        <f t="shared" si="2"/>
        <v>1359</v>
      </c>
    </row>
    <row r="18" spans="1:12" ht="12.75">
      <c r="A18" s="188" t="s">
        <v>33</v>
      </c>
      <c r="B18" s="149">
        <v>46476</v>
      </c>
      <c r="C18" s="149">
        <v>4662</v>
      </c>
      <c r="D18" s="149">
        <v>202</v>
      </c>
      <c r="E18" s="149">
        <v>8578</v>
      </c>
      <c r="F18" s="150">
        <f t="shared" si="0"/>
        <v>59918</v>
      </c>
      <c r="G18" s="149">
        <v>2926</v>
      </c>
      <c r="H18" s="149">
        <v>3</v>
      </c>
      <c r="I18" s="149">
        <v>8115</v>
      </c>
      <c r="J18" s="149">
        <v>0</v>
      </c>
      <c r="K18" s="150">
        <f t="shared" si="1"/>
        <v>11044</v>
      </c>
      <c r="L18" s="189">
        <f t="shared" si="2"/>
        <v>70962</v>
      </c>
    </row>
    <row r="19" spans="1:12" ht="12.75">
      <c r="A19" s="188" t="s">
        <v>34</v>
      </c>
      <c r="B19" s="149">
        <v>0</v>
      </c>
      <c r="C19" s="149">
        <v>211</v>
      </c>
      <c r="D19" s="149">
        <v>0</v>
      </c>
      <c r="E19" s="149">
        <v>615</v>
      </c>
      <c r="F19" s="150">
        <f t="shared" si="0"/>
        <v>826</v>
      </c>
      <c r="G19" s="149">
        <v>0</v>
      </c>
      <c r="H19" s="149">
        <v>0</v>
      </c>
      <c r="I19" s="149">
        <v>3459</v>
      </c>
      <c r="J19" s="149">
        <v>0</v>
      </c>
      <c r="K19" s="150">
        <f t="shared" si="1"/>
        <v>3459</v>
      </c>
      <c r="L19" s="189">
        <f t="shared" si="2"/>
        <v>4285</v>
      </c>
    </row>
    <row r="20" spans="1:12" ht="12.75">
      <c r="A20" s="188" t="s">
        <v>35</v>
      </c>
      <c r="B20" s="149">
        <v>0</v>
      </c>
      <c r="C20" s="149">
        <v>34998</v>
      </c>
      <c r="D20" s="149">
        <v>12402</v>
      </c>
      <c r="E20" s="149">
        <v>34399</v>
      </c>
      <c r="F20" s="150">
        <f t="shared" si="0"/>
        <v>81799</v>
      </c>
      <c r="G20" s="149">
        <v>4337</v>
      </c>
      <c r="H20" s="149">
        <v>0</v>
      </c>
      <c r="I20" s="149">
        <v>1216</v>
      </c>
      <c r="J20" s="149">
        <v>0</v>
      </c>
      <c r="K20" s="150">
        <f t="shared" si="1"/>
        <v>5553</v>
      </c>
      <c r="L20" s="189">
        <f t="shared" si="2"/>
        <v>87352</v>
      </c>
    </row>
    <row r="21" spans="1:12" ht="12.75">
      <c r="A21" s="188" t="s">
        <v>36</v>
      </c>
      <c r="B21" s="149">
        <v>12100</v>
      </c>
      <c r="C21" s="149">
        <v>34259</v>
      </c>
      <c r="D21" s="149">
        <v>23292</v>
      </c>
      <c r="E21" s="149">
        <v>20155</v>
      </c>
      <c r="F21" s="150">
        <f t="shared" si="0"/>
        <v>89806</v>
      </c>
      <c r="G21" s="149">
        <v>14896</v>
      </c>
      <c r="H21" s="149">
        <v>0</v>
      </c>
      <c r="I21" s="149">
        <v>0</v>
      </c>
      <c r="J21" s="149">
        <v>0</v>
      </c>
      <c r="K21" s="150">
        <f t="shared" si="1"/>
        <v>14896</v>
      </c>
      <c r="L21" s="189">
        <f t="shared" si="2"/>
        <v>104702</v>
      </c>
    </row>
    <row r="22" spans="1:12" ht="12.75">
      <c r="A22" s="188" t="s">
        <v>37</v>
      </c>
      <c r="B22" s="149">
        <v>0</v>
      </c>
      <c r="C22" s="149">
        <v>0</v>
      </c>
      <c r="D22" s="149">
        <v>0</v>
      </c>
      <c r="E22" s="149">
        <v>2534</v>
      </c>
      <c r="F22" s="150">
        <f t="shared" si="0"/>
        <v>2534</v>
      </c>
      <c r="G22" s="149">
        <v>3079</v>
      </c>
      <c r="H22" s="149">
        <v>0</v>
      </c>
      <c r="I22" s="149">
        <v>0</v>
      </c>
      <c r="J22" s="149">
        <v>0</v>
      </c>
      <c r="K22" s="150">
        <f t="shared" si="1"/>
        <v>3079</v>
      </c>
      <c r="L22" s="189">
        <f t="shared" si="2"/>
        <v>5613</v>
      </c>
    </row>
    <row r="23" spans="1:12" ht="12.75">
      <c r="A23" s="188" t="s">
        <v>38</v>
      </c>
      <c r="B23" s="149">
        <v>20801</v>
      </c>
      <c r="C23" s="149">
        <v>820</v>
      </c>
      <c r="D23" s="149">
        <v>3462</v>
      </c>
      <c r="E23" s="149">
        <v>7258</v>
      </c>
      <c r="F23" s="150">
        <f t="shared" si="0"/>
        <v>32341</v>
      </c>
      <c r="G23" s="149">
        <v>13237</v>
      </c>
      <c r="H23" s="149">
        <v>0</v>
      </c>
      <c r="I23" s="149">
        <v>5999</v>
      </c>
      <c r="J23" s="149">
        <v>0</v>
      </c>
      <c r="K23" s="150">
        <f t="shared" si="1"/>
        <v>19236</v>
      </c>
      <c r="L23" s="189">
        <f t="shared" si="2"/>
        <v>51577</v>
      </c>
    </row>
    <row r="24" spans="1:12" ht="12.75">
      <c r="A24" s="188" t="s">
        <v>39</v>
      </c>
      <c r="B24" s="149">
        <v>0</v>
      </c>
      <c r="C24" s="149">
        <v>33169</v>
      </c>
      <c r="D24" s="149">
        <v>26511</v>
      </c>
      <c r="E24" s="149">
        <v>16316</v>
      </c>
      <c r="F24" s="150">
        <f t="shared" si="0"/>
        <v>75996</v>
      </c>
      <c r="G24" s="149">
        <v>3559</v>
      </c>
      <c r="H24" s="149">
        <v>3</v>
      </c>
      <c r="I24" s="149">
        <v>15773</v>
      </c>
      <c r="J24" s="149">
        <v>0</v>
      </c>
      <c r="K24" s="150">
        <f t="shared" si="1"/>
        <v>19335</v>
      </c>
      <c r="L24" s="189">
        <f t="shared" si="2"/>
        <v>95331</v>
      </c>
    </row>
    <row r="25" spans="1:12" ht="12.75">
      <c r="A25" s="188" t="s">
        <v>40</v>
      </c>
      <c r="B25" s="149">
        <v>0</v>
      </c>
      <c r="C25" s="149">
        <v>3476</v>
      </c>
      <c r="D25" s="149">
        <v>4362</v>
      </c>
      <c r="E25" s="149">
        <v>10168</v>
      </c>
      <c r="F25" s="150">
        <f t="shared" si="0"/>
        <v>18006</v>
      </c>
      <c r="G25" s="149">
        <v>3636</v>
      </c>
      <c r="H25" s="149">
        <v>0</v>
      </c>
      <c r="I25" s="149">
        <v>0</v>
      </c>
      <c r="J25" s="149">
        <v>0</v>
      </c>
      <c r="K25" s="150">
        <f t="shared" si="1"/>
        <v>3636</v>
      </c>
      <c r="L25" s="189">
        <f t="shared" si="2"/>
        <v>21642</v>
      </c>
    </row>
    <row r="26" spans="1:12" ht="12.75">
      <c r="A26" s="188" t="s">
        <v>41</v>
      </c>
      <c r="B26" s="149">
        <v>14760</v>
      </c>
      <c r="C26" s="149">
        <v>39495</v>
      </c>
      <c r="D26" s="149">
        <v>25987</v>
      </c>
      <c r="E26" s="149">
        <v>59754</v>
      </c>
      <c r="F26" s="150">
        <f t="shared" si="0"/>
        <v>139996</v>
      </c>
      <c r="G26" s="149">
        <v>21487</v>
      </c>
      <c r="H26" s="149">
        <v>0</v>
      </c>
      <c r="I26" s="149">
        <v>12458</v>
      </c>
      <c r="J26" s="149">
        <v>599</v>
      </c>
      <c r="K26" s="150">
        <f t="shared" si="1"/>
        <v>34544</v>
      </c>
      <c r="L26" s="189">
        <f t="shared" si="2"/>
        <v>174540</v>
      </c>
    </row>
    <row r="27" spans="1:12" ht="12.75">
      <c r="A27" s="188" t="s">
        <v>42</v>
      </c>
      <c r="B27" s="149">
        <v>0</v>
      </c>
      <c r="C27" s="149">
        <v>3142</v>
      </c>
      <c r="D27" s="149">
        <v>948</v>
      </c>
      <c r="E27" s="149">
        <v>1331</v>
      </c>
      <c r="F27" s="150">
        <f t="shared" si="0"/>
        <v>5421</v>
      </c>
      <c r="G27" s="149">
        <v>0</v>
      </c>
      <c r="H27" s="149">
        <v>0</v>
      </c>
      <c r="I27" s="149">
        <v>0</v>
      </c>
      <c r="J27" s="149">
        <v>0</v>
      </c>
      <c r="K27" s="150">
        <f t="shared" si="1"/>
        <v>0</v>
      </c>
      <c r="L27" s="189">
        <f t="shared" si="2"/>
        <v>5421</v>
      </c>
    </row>
    <row r="28" spans="1:12" ht="12.75">
      <c r="A28" s="188" t="s">
        <v>43</v>
      </c>
      <c r="B28" s="149">
        <v>0</v>
      </c>
      <c r="C28" s="149">
        <v>0</v>
      </c>
      <c r="D28" s="149">
        <v>0</v>
      </c>
      <c r="E28" s="149">
        <v>540</v>
      </c>
      <c r="F28" s="150">
        <f t="shared" si="0"/>
        <v>540</v>
      </c>
      <c r="G28" s="149">
        <v>0</v>
      </c>
      <c r="H28" s="149">
        <v>0</v>
      </c>
      <c r="I28" s="149">
        <v>0</v>
      </c>
      <c r="J28" s="149">
        <v>0</v>
      </c>
      <c r="K28" s="150">
        <f t="shared" si="1"/>
        <v>0</v>
      </c>
      <c r="L28" s="189">
        <f t="shared" si="2"/>
        <v>540</v>
      </c>
    </row>
    <row r="29" spans="1:12" ht="12.75">
      <c r="A29" s="188" t="s">
        <v>44</v>
      </c>
      <c r="B29" s="149">
        <v>203908</v>
      </c>
      <c r="C29" s="149">
        <v>9917</v>
      </c>
      <c r="D29" s="149">
        <v>2087</v>
      </c>
      <c r="E29" s="149">
        <v>3327</v>
      </c>
      <c r="F29" s="150">
        <f t="shared" si="0"/>
        <v>219239</v>
      </c>
      <c r="G29" s="149">
        <v>2748</v>
      </c>
      <c r="H29" s="149">
        <v>0</v>
      </c>
      <c r="I29" s="149">
        <v>5603</v>
      </c>
      <c r="J29" s="149">
        <v>0</v>
      </c>
      <c r="K29" s="150">
        <f t="shared" si="1"/>
        <v>8351</v>
      </c>
      <c r="L29" s="189">
        <f t="shared" si="2"/>
        <v>227590</v>
      </c>
    </row>
    <row r="30" spans="1:12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</row>
    <row r="31" spans="1:12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</row>
    <row r="32" spans="1:12" ht="13.5" thickBot="1">
      <c r="A32" s="24" t="s">
        <v>45</v>
      </c>
      <c r="B32" s="25">
        <f aca="true" t="shared" si="3" ref="B32:L32">SUM(B13:B29)</f>
        <v>298045</v>
      </c>
      <c r="C32" s="25">
        <f t="shared" si="3"/>
        <v>165328</v>
      </c>
      <c r="D32" s="25">
        <f t="shared" si="3"/>
        <v>105165</v>
      </c>
      <c r="E32" s="25">
        <f t="shared" si="3"/>
        <v>170645</v>
      </c>
      <c r="F32" s="25">
        <f t="shared" si="3"/>
        <v>739183</v>
      </c>
      <c r="G32" s="25">
        <f t="shared" si="3"/>
        <v>73028</v>
      </c>
      <c r="H32" s="25">
        <f t="shared" si="3"/>
        <v>6</v>
      </c>
      <c r="I32" s="25">
        <f t="shared" si="3"/>
        <v>61332</v>
      </c>
      <c r="J32" s="25">
        <f t="shared" si="3"/>
        <v>599</v>
      </c>
      <c r="K32" s="25">
        <f t="shared" si="3"/>
        <v>134965</v>
      </c>
      <c r="L32" s="26">
        <f t="shared" si="3"/>
        <v>874148</v>
      </c>
    </row>
    <row r="33" spans="1:12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</row>
    <row r="35" spans="1:12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</row>
    <row r="36" spans="1:12" ht="12.75">
      <c r="A36" s="188" t="s">
        <v>47</v>
      </c>
      <c r="B36" s="149">
        <v>2159</v>
      </c>
      <c r="C36" s="149">
        <v>88892</v>
      </c>
      <c r="D36" s="149">
        <v>53048</v>
      </c>
      <c r="E36" s="149">
        <v>47753</v>
      </c>
      <c r="F36" s="150">
        <f aca="true" t="shared" si="4" ref="F36:F54">SUM(B36:E36)</f>
        <v>191852</v>
      </c>
      <c r="G36" s="149">
        <v>34937</v>
      </c>
      <c r="H36" s="149">
        <v>3330</v>
      </c>
      <c r="I36" s="149">
        <v>771</v>
      </c>
      <c r="J36" s="149">
        <v>0</v>
      </c>
      <c r="K36" s="150">
        <f aca="true" t="shared" si="5" ref="K36:K54">SUM(G36:J36)</f>
        <v>39038</v>
      </c>
      <c r="L36" s="189">
        <f aca="true" t="shared" si="6" ref="L36:L54">SUM(F36+K36)</f>
        <v>230890</v>
      </c>
    </row>
    <row r="37" spans="1:12" ht="12.75">
      <c r="A37" s="188" t="s">
        <v>48</v>
      </c>
      <c r="B37" s="149">
        <v>0</v>
      </c>
      <c r="C37" s="149">
        <v>21377</v>
      </c>
      <c r="D37" s="149">
        <v>2616</v>
      </c>
      <c r="E37" s="149">
        <v>14242</v>
      </c>
      <c r="F37" s="150">
        <f t="shared" si="4"/>
        <v>38235</v>
      </c>
      <c r="G37" s="149">
        <v>15652</v>
      </c>
      <c r="H37" s="149">
        <v>0</v>
      </c>
      <c r="I37" s="149">
        <v>0</v>
      </c>
      <c r="J37" s="149">
        <v>0</v>
      </c>
      <c r="K37" s="150">
        <f t="shared" si="5"/>
        <v>15652</v>
      </c>
      <c r="L37" s="189">
        <f t="shared" si="6"/>
        <v>53887</v>
      </c>
    </row>
    <row r="38" spans="1:12" ht="12.75">
      <c r="A38" s="188" t="s">
        <v>49</v>
      </c>
      <c r="B38" s="149">
        <v>0</v>
      </c>
      <c r="C38" s="149">
        <v>157775</v>
      </c>
      <c r="D38" s="149">
        <v>37017</v>
      </c>
      <c r="E38" s="149">
        <v>14784</v>
      </c>
      <c r="F38" s="150">
        <f t="shared" si="4"/>
        <v>209576</v>
      </c>
      <c r="G38" s="149">
        <v>38556</v>
      </c>
      <c r="H38" s="149">
        <v>0</v>
      </c>
      <c r="I38" s="149">
        <v>0</v>
      </c>
      <c r="J38" s="149">
        <v>0</v>
      </c>
      <c r="K38" s="150">
        <f t="shared" si="5"/>
        <v>38556</v>
      </c>
      <c r="L38" s="189">
        <f t="shared" si="6"/>
        <v>248132</v>
      </c>
    </row>
    <row r="39" spans="1:12" ht="12.75">
      <c r="A39" s="188" t="s">
        <v>50</v>
      </c>
      <c r="B39" s="149">
        <v>23328</v>
      </c>
      <c r="C39" s="149">
        <v>253079</v>
      </c>
      <c r="D39" s="149">
        <v>61053</v>
      </c>
      <c r="E39" s="149">
        <v>64610</v>
      </c>
      <c r="F39" s="150">
        <f t="shared" si="4"/>
        <v>402070</v>
      </c>
      <c r="G39" s="149">
        <v>25501</v>
      </c>
      <c r="H39" s="149">
        <v>15327</v>
      </c>
      <c r="I39" s="149">
        <v>399</v>
      </c>
      <c r="J39" s="149">
        <v>0</v>
      </c>
      <c r="K39" s="150">
        <f t="shared" si="5"/>
        <v>41227</v>
      </c>
      <c r="L39" s="189">
        <f t="shared" si="6"/>
        <v>443297</v>
      </c>
    </row>
    <row r="40" spans="1:12" ht="12.75">
      <c r="A40" s="188" t="s">
        <v>51</v>
      </c>
      <c r="B40" s="149">
        <v>0</v>
      </c>
      <c r="C40" s="149">
        <v>0</v>
      </c>
      <c r="D40" s="149">
        <v>143</v>
      </c>
      <c r="E40" s="149">
        <v>10582</v>
      </c>
      <c r="F40" s="150">
        <f t="shared" si="4"/>
        <v>10725</v>
      </c>
      <c r="G40" s="149">
        <v>0</v>
      </c>
      <c r="H40" s="149">
        <v>0</v>
      </c>
      <c r="I40" s="149">
        <v>0</v>
      </c>
      <c r="J40" s="149">
        <v>0</v>
      </c>
      <c r="K40" s="150">
        <f t="shared" si="5"/>
        <v>0</v>
      </c>
      <c r="L40" s="189">
        <f t="shared" si="6"/>
        <v>10725</v>
      </c>
    </row>
    <row r="41" spans="1:12" ht="12.75">
      <c r="A41" s="188" t="s">
        <v>52</v>
      </c>
      <c r="B41" s="149">
        <v>0</v>
      </c>
      <c r="C41" s="149">
        <v>15891</v>
      </c>
      <c r="D41" s="149">
        <v>27499</v>
      </c>
      <c r="E41" s="149">
        <v>7030</v>
      </c>
      <c r="F41" s="150">
        <f t="shared" si="4"/>
        <v>50420</v>
      </c>
      <c r="G41" s="149">
        <v>11422</v>
      </c>
      <c r="H41" s="149">
        <v>0</v>
      </c>
      <c r="I41" s="149">
        <v>0</v>
      </c>
      <c r="J41" s="149">
        <v>0</v>
      </c>
      <c r="K41" s="150">
        <f t="shared" si="5"/>
        <v>11422</v>
      </c>
      <c r="L41" s="189">
        <f t="shared" si="6"/>
        <v>61842</v>
      </c>
    </row>
    <row r="42" spans="1:12" ht="12.75">
      <c r="A42" s="188" t="s">
        <v>53</v>
      </c>
      <c r="B42" s="149">
        <v>0</v>
      </c>
      <c r="C42" s="149">
        <v>93193</v>
      </c>
      <c r="D42" s="149">
        <v>20044</v>
      </c>
      <c r="E42" s="149">
        <v>19859</v>
      </c>
      <c r="F42" s="150">
        <f t="shared" si="4"/>
        <v>133096</v>
      </c>
      <c r="G42" s="149">
        <v>10981</v>
      </c>
      <c r="H42" s="149">
        <v>0</v>
      </c>
      <c r="I42" s="149">
        <v>79</v>
      </c>
      <c r="J42" s="149">
        <v>0</v>
      </c>
      <c r="K42" s="150">
        <f t="shared" si="5"/>
        <v>11060</v>
      </c>
      <c r="L42" s="189">
        <f t="shared" si="6"/>
        <v>144156</v>
      </c>
    </row>
    <row r="43" spans="1:12" ht="12.75">
      <c r="A43" s="188" t="s">
        <v>54</v>
      </c>
      <c r="B43" s="149">
        <v>10</v>
      </c>
      <c r="C43" s="149">
        <v>1175</v>
      </c>
      <c r="D43" s="149">
        <v>787</v>
      </c>
      <c r="E43" s="149">
        <v>14637</v>
      </c>
      <c r="F43" s="150">
        <f t="shared" si="4"/>
        <v>16609</v>
      </c>
      <c r="G43" s="149">
        <v>2949</v>
      </c>
      <c r="H43" s="149">
        <v>5300</v>
      </c>
      <c r="I43" s="149">
        <v>0</v>
      </c>
      <c r="J43" s="149">
        <v>956</v>
      </c>
      <c r="K43" s="150">
        <f t="shared" si="5"/>
        <v>9205</v>
      </c>
      <c r="L43" s="189">
        <f t="shared" si="6"/>
        <v>25814</v>
      </c>
    </row>
    <row r="44" spans="1:12" ht="12.75">
      <c r="A44" s="188" t="s">
        <v>55</v>
      </c>
      <c r="B44" s="149">
        <v>0</v>
      </c>
      <c r="C44" s="149">
        <v>269745</v>
      </c>
      <c r="D44" s="149">
        <v>72847</v>
      </c>
      <c r="E44" s="149">
        <v>58167</v>
      </c>
      <c r="F44" s="150">
        <f t="shared" si="4"/>
        <v>400759</v>
      </c>
      <c r="G44" s="149">
        <v>37479</v>
      </c>
      <c r="H44" s="149">
        <v>0</v>
      </c>
      <c r="I44" s="149">
        <v>2880</v>
      </c>
      <c r="J44" s="149">
        <v>0</v>
      </c>
      <c r="K44" s="150">
        <f t="shared" si="5"/>
        <v>40359</v>
      </c>
      <c r="L44" s="189">
        <f t="shared" si="6"/>
        <v>441118</v>
      </c>
    </row>
    <row r="45" spans="1:12" ht="12.75">
      <c r="A45" s="188" t="s">
        <v>56</v>
      </c>
      <c r="B45" s="149">
        <v>0</v>
      </c>
      <c r="C45" s="149">
        <v>78863</v>
      </c>
      <c r="D45" s="149">
        <v>19728</v>
      </c>
      <c r="E45" s="149">
        <v>32913</v>
      </c>
      <c r="F45" s="150">
        <f t="shared" si="4"/>
        <v>131504</v>
      </c>
      <c r="G45" s="149">
        <v>12623</v>
      </c>
      <c r="H45" s="149">
        <v>0</v>
      </c>
      <c r="I45" s="149">
        <v>237</v>
      </c>
      <c r="J45" s="149">
        <v>0</v>
      </c>
      <c r="K45" s="150">
        <f t="shared" si="5"/>
        <v>12860</v>
      </c>
      <c r="L45" s="189">
        <f t="shared" si="6"/>
        <v>144364</v>
      </c>
    </row>
    <row r="46" spans="1:12" ht="12.75">
      <c r="A46" s="188" t="s">
        <v>57</v>
      </c>
      <c r="B46" s="149">
        <v>0</v>
      </c>
      <c r="C46" s="149">
        <v>165102</v>
      </c>
      <c r="D46" s="149">
        <v>66944</v>
      </c>
      <c r="E46" s="149">
        <v>17790</v>
      </c>
      <c r="F46" s="150">
        <f t="shared" si="4"/>
        <v>249836</v>
      </c>
      <c r="G46" s="149">
        <v>27586</v>
      </c>
      <c r="H46" s="149">
        <v>0</v>
      </c>
      <c r="I46" s="149">
        <v>0</v>
      </c>
      <c r="J46" s="149">
        <v>0</v>
      </c>
      <c r="K46" s="150">
        <f t="shared" si="5"/>
        <v>27586</v>
      </c>
      <c r="L46" s="189">
        <f t="shared" si="6"/>
        <v>277422</v>
      </c>
    </row>
    <row r="47" spans="1:12" ht="12.75">
      <c r="A47" s="188" t="s">
        <v>58</v>
      </c>
      <c r="B47" s="149">
        <v>0</v>
      </c>
      <c r="C47" s="149">
        <v>117565</v>
      </c>
      <c r="D47" s="149">
        <v>20262</v>
      </c>
      <c r="E47" s="149">
        <v>38045</v>
      </c>
      <c r="F47" s="150">
        <f t="shared" si="4"/>
        <v>175872</v>
      </c>
      <c r="G47" s="149">
        <v>17843</v>
      </c>
      <c r="H47" s="149">
        <v>20</v>
      </c>
      <c r="I47" s="149">
        <v>0</v>
      </c>
      <c r="J47" s="149">
        <v>6376</v>
      </c>
      <c r="K47" s="150">
        <f t="shared" si="5"/>
        <v>24239</v>
      </c>
      <c r="L47" s="189">
        <f t="shared" si="6"/>
        <v>200111</v>
      </c>
    </row>
    <row r="48" spans="1:12" ht="12.75">
      <c r="A48" s="188" t="s">
        <v>59</v>
      </c>
      <c r="B48" s="149">
        <v>0</v>
      </c>
      <c r="C48" s="149">
        <v>0</v>
      </c>
      <c r="D48" s="149">
        <v>0</v>
      </c>
      <c r="E48" s="149">
        <v>1732</v>
      </c>
      <c r="F48" s="150">
        <f t="shared" si="4"/>
        <v>1732</v>
      </c>
      <c r="G48" s="149">
        <v>0</v>
      </c>
      <c r="H48" s="149">
        <v>0</v>
      </c>
      <c r="I48" s="149">
        <v>0</v>
      </c>
      <c r="J48" s="149">
        <v>0</v>
      </c>
      <c r="K48" s="150">
        <f t="shared" si="5"/>
        <v>0</v>
      </c>
      <c r="L48" s="189">
        <f t="shared" si="6"/>
        <v>1732</v>
      </c>
    </row>
    <row r="49" spans="1:12" ht="12.75">
      <c r="A49" s="188" t="s">
        <v>60</v>
      </c>
      <c r="B49" s="149">
        <v>483</v>
      </c>
      <c r="C49" s="149">
        <v>36792</v>
      </c>
      <c r="D49" s="149">
        <v>38618</v>
      </c>
      <c r="E49" s="149">
        <v>21109</v>
      </c>
      <c r="F49" s="150">
        <f t="shared" si="4"/>
        <v>97002</v>
      </c>
      <c r="G49" s="149">
        <v>23251</v>
      </c>
      <c r="H49" s="149">
        <v>1570</v>
      </c>
      <c r="I49" s="149">
        <v>0</v>
      </c>
      <c r="J49" s="149">
        <v>0</v>
      </c>
      <c r="K49" s="150">
        <f t="shared" si="5"/>
        <v>24821</v>
      </c>
      <c r="L49" s="189">
        <f t="shared" si="6"/>
        <v>121823</v>
      </c>
    </row>
    <row r="50" spans="1:12" ht="12.75">
      <c r="A50" s="188" t="s">
        <v>61</v>
      </c>
      <c r="B50" s="149">
        <v>0</v>
      </c>
      <c r="C50" s="149">
        <v>5030</v>
      </c>
      <c r="D50" s="149">
        <v>11970</v>
      </c>
      <c r="E50" s="149">
        <v>5037</v>
      </c>
      <c r="F50" s="150">
        <f t="shared" si="4"/>
        <v>22037</v>
      </c>
      <c r="G50" s="149">
        <v>8304</v>
      </c>
      <c r="H50" s="149">
        <v>0</v>
      </c>
      <c r="I50" s="149">
        <v>1059</v>
      </c>
      <c r="J50" s="149">
        <v>0</v>
      </c>
      <c r="K50" s="150">
        <f t="shared" si="5"/>
        <v>9363</v>
      </c>
      <c r="L50" s="189">
        <f t="shared" si="6"/>
        <v>31400</v>
      </c>
    </row>
    <row r="51" spans="1:12" ht="12.75">
      <c r="A51" s="188" t="s">
        <v>62</v>
      </c>
      <c r="B51" s="149">
        <v>238</v>
      </c>
      <c r="C51" s="149">
        <v>23533</v>
      </c>
      <c r="D51" s="149">
        <v>29769</v>
      </c>
      <c r="E51" s="149">
        <v>17172</v>
      </c>
      <c r="F51" s="150">
        <f t="shared" si="4"/>
        <v>70712</v>
      </c>
      <c r="G51" s="149">
        <v>50152</v>
      </c>
      <c r="H51" s="149">
        <v>278</v>
      </c>
      <c r="I51" s="149">
        <v>1275</v>
      </c>
      <c r="J51" s="149">
        <v>0</v>
      </c>
      <c r="K51" s="150">
        <f t="shared" si="5"/>
        <v>51705</v>
      </c>
      <c r="L51" s="189">
        <f t="shared" si="6"/>
        <v>122417</v>
      </c>
    </row>
    <row r="52" spans="1:12" ht="12.75">
      <c r="A52" s="188" t="s">
        <v>63</v>
      </c>
      <c r="B52" s="149">
        <v>0</v>
      </c>
      <c r="C52" s="149">
        <v>33452</v>
      </c>
      <c r="D52" s="149">
        <v>8370</v>
      </c>
      <c r="E52" s="149">
        <v>13944</v>
      </c>
      <c r="F52" s="150">
        <f t="shared" si="4"/>
        <v>55766</v>
      </c>
      <c r="G52" s="149">
        <v>49000</v>
      </c>
      <c r="H52" s="149">
        <v>0</v>
      </c>
      <c r="I52" s="149">
        <v>0</v>
      </c>
      <c r="J52" s="149">
        <v>2605</v>
      </c>
      <c r="K52" s="150">
        <f t="shared" si="5"/>
        <v>51605</v>
      </c>
      <c r="L52" s="189">
        <f t="shared" si="6"/>
        <v>107371</v>
      </c>
    </row>
    <row r="53" spans="1:12" ht="12.75">
      <c r="A53" s="188" t="s">
        <v>64</v>
      </c>
      <c r="B53" s="149">
        <v>0</v>
      </c>
      <c r="C53" s="149">
        <v>6964</v>
      </c>
      <c r="D53" s="149">
        <v>66746</v>
      </c>
      <c r="E53" s="149">
        <v>3594</v>
      </c>
      <c r="F53" s="150">
        <f t="shared" si="4"/>
        <v>77304</v>
      </c>
      <c r="G53" s="149">
        <v>19159</v>
      </c>
      <c r="H53" s="149">
        <v>0</v>
      </c>
      <c r="I53" s="149">
        <v>0</v>
      </c>
      <c r="J53" s="149">
        <v>0</v>
      </c>
      <c r="K53" s="150">
        <f t="shared" si="5"/>
        <v>19159</v>
      </c>
      <c r="L53" s="189">
        <f t="shared" si="6"/>
        <v>96463</v>
      </c>
    </row>
    <row r="54" spans="1:12" ht="12.75">
      <c r="A54" s="188" t="s">
        <v>65</v>
      </c>
      <c r="B54" s="149">
        <v>41</v>
      </c>
      <c r="C54" s="149">
        <v>14820</v>
      </c>
      <c r="D54" s="149">
        <v>9040</v>
      </c>
      <c r="E54" s="149">
        <v>17343</v>
      </c>
      <c r="F54" s="150">
        <f t="shared" si="4"/>
        <v>41244</v>
      </c>
      <c r="G54" s="149">
        <v>37620</v>
      </c>
      <c r="H54" s="149">
        <v>0</v>
      </c>
      <c r="I54" s="149">
        <v>0</v>
      </c>
      <c r="J54" s="149">
        <v>0</v>
      </c>
      <c r="K54" s="150">
        <f t="shared" si="5"/>
        <v>37620</v>
      </c>
      <c r="L54" s="189">
        <f t="shared" si="6"/>
        <v>78864</v>
      </c>
    </row>
    <row r="55" spans="1:12" ht="12.75">
      <c r="A55" s="21"/>
      <c r="B55" s="81"/>
      <c r="C55" s="81"/>
      <c r="D55" s="81"/>
      <c r="E55" s="81"/>
      <c r="F55" s="83"/>
      <c r="G55" s="81"/>
      <c r="H55" s="81"/>
      <c r="I55" s="81"/>
      <c r="J55" s="81"/>
      <c r="K55" s="82"/>
      <c r="L55" s="23"/>
    </row>
    <row r="56" spans="1:12" ht="12.75">
      <c r="A56" s="33" t="s">
        <v>66</v>
      </c>
      <c r="B56" s="84">
        <f aca="true" t="shared" si="7" ref="B56:L56">SUM(B36:B54)</f>
        <v>26259</v>
      </c>
      <c r="C56" s="84">
        <f t="shared" si="7"/>
        <v>1383248</v>
      </c>
      <c r="D56" s="84">
        <f t="shared" si="7"/>
        <v>546501</v>
      </c>
      <c r="E56" s="84">
        <f t="shared" si="7"/>
        <v>420343</v>
      </c>
      <c r="F56" s="84">
        <f t="shared" si="7"/>
        <v>2376351</v>
      </c>
      <c r="G56" s="84">
        <f t="shared" si="7"/>
        <v>423015</v>
      </c>
      <c r="H56" s="84">
        <f t="shared" si="7"/>
        <v>25825</v>
      </c>
      <c r="I56" s="84">
        <f t="shared" si="7"/>
        <v>6700</v>
      </c>
      <c r="J56" s="84">
        <f t="shared" si="7"/>
        <v>9937</v>
      </c>
      <c r="K56" s="84">
        <f t="shared" si="7"/>
        <v>465477</v>
      </c>
      <c r="L56" s="34">
        <f t="shared" si="7"/>
        <v>2841828</v>
      </c>
    </row>
    <row r="57" spans="1:12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</row>
    <row r="58" spans="1:12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</row>
    <row r="59" spans="1:12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</row>
    <row r="60" spans="1:12" ht="12.75">
      <c r="A60" s="35" t="s">
        <v>67</v>
      </c>
      <c r="B60" s="85">
        <f aca="true" t="shared" si="8" ref="B60:L60">SUM(B32+B56)</f>
        <v>324304</v>
      </c>
      <c r="C60" s="85">
        <f t="shared" si="8"/>
        <v>1548576</v>
      </c>
      <c r="D60" s="85">
        <f t="shared" si="8"/>
        <v>651666</v>
      </c>
      <c r="E60" s="85">
        <f t="shared" si="8"/>
        <v>590988</v>
      </c>
      <c r="F60" s="85">
        <f t="shared" si="8"/>
        <v>3115534</v>
      </c>
      <c r="G60" s="85">
        <f t="shared" si="8"/>
        <v>496043</v>
      </c>
      <c r="H60" s="85">
        <f t="shared" si="8"/>
        <v>25831</v>
      </c>
      <c r="I60" s="85">
        <f t="shared" si="8"/>
        <v>68032</v>
      </c>
      <c r="J60" s="85">
        <f t="shared" si="8"/>
        <v>10536</v>
      </c>
      <c r="K60" s="85">
        <f t="shared" si="8"/>
        <v>600442</v>
      </c>
      <c r="L60" s="36">
        <f t="shared" si="8"/>
        <v>3715976</v>
      </c>
    </row>
    <row r="61" spans="1:12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7">
      <selection activeCell="A65" sqref="A65:IV79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45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83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37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36</v>
      </c>
      <c r="E13" s="178">
        <v>1280</v>
      </c>
      <c r="F13" s="179">
        <f aca="true" t="shared" si="0" ref="F13:F29">SUM(B13:E13)</f>
        <v>1316</v>
      </c>
      <c r="G13" s="178">
        <v>0</v>
      </c>
      <c r="H13" s="178">
        <v>0</v>
      </c>
      <c r="I13" s="178">
        <v>421</v>
      </c>
      <c r="J13" s="178">
        <v>0</v>
      </c>
      <c r="K13" s="179">
        <f aca="true" t="shared" si="1" ref="K13:K29">SUM(G13:J13)</f>
        <v>421</v>
      </c>
      <c r="L13" s="193">
        <f aca="true" t="shared" si="2" ref="L13:L29">SUM(F13+K13)</f>
        <v>1737</v>
      </c>
      <c r="M13" s="20"/>
    </row>
    <row r="14" spans="1:13" ht="12.75">
      <c r="A14" s="195" t="s">
        <v>29</v>
      </c>
      <c r="B14" s="178">
        <v>0</v>
      </c>
      <c r="C14" s="178">
        <v>540</v>
      </c>
      <c r="D14" s="178">
        <v>0</v>
      </c>
      <c r="E14" s="178">
        <v>0</v>
      </c>
      <c r="F14" s="179">
        <f t="shared" si="0"/>
        <v>540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540</v>
      </c>
      <c r="M14" s="20"/>
    </row>
    <row r="15" spans="1:13" ht="12.75">
      <c r="A15" s="195" t="s">
        <v>30</v>
      </c>
      <c r="B15" s="178">
        <v>0</v>
      </c>
      <c r="C15" s="178">
        <v>25423</v>
      </c>
      <c r="D15" s="178">
        <v>0</v>
      </c>
      <c r="E15" s="178">
        <v>2262</v>
      </c>
      <c r="F15" s="179">
        <f t="shared" si="0"/>
        <v>27685</v>
      </c>
      <c r="G15" s="178">
        <v>2768</v>
      </c>
      <c r="H15" s="178">
        <v>14</v>
      </c>
      <c r="I15" s="178">
        <v>45598</v>
      </c>
      <c r="J15" s="178">
        <v>0</v>
      </c>
      <c r="K15" s="179">
        <f t="shared" si="1"/>
        <v>48380</v>
      </c>
      <c r="L15" s="193">
        <f t="shared" si="2"/>
        <v>76065</v>
      </c>
      <c r="M15" s="20"/>
    </row>
    <row r="16" spans="1:13" ht="12.75">
      <c r="A16" s="195" t="s">
        <v>31</v>
      </c>
      <c r="B16" s="178">
        <v>0</v>
      </c>
      <c r="C16" s="178">
        <v>0</v>
      </c>
      <c r="D16" s="178">
        <v>0</v>
      </c>
      <c r="E16" s="178">
        <v>3335</v>
      </c>
      <c r="F16" s="179">
        <f t="shared" si="0"/>
        <v>3335</v>
      </c>
      <c r="G16" s="178">
        <v>1359</v>
      </c>
      <c r="H16" s="178">
        <v>0</v>
      </c>
      <c r="I16" s="178">
        <v>3113</v>
      </c>
      <c r="J16" s="178">
        <v>0</v>
      </c>
      <c r="K16" s="179">
        <f t="shared" si="1"/>
        <v>4472</v>
      </c>
      <c r="L16" s="193">
        <f t="shared" si="2"/>
        <v>7807</v>
      </c>
      <c r="M16" s="20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0"/>
    </row>
    <row r="18" spans="1:13" ht="12.75">
      <c r="A18" s="195" t="s">
        <v>33</v>
      </c>
      <c r="B18" s="178">
        <v>42364</v>
      </c>
      <c r="C18" s="178">
        <v>13623</v>
      </c>
      <c r="D18" s="178">
        <v>340</v>
      </c>
      <c r="E18" s="178">
        <v>12642</v>
      </c>
      <c r="F18" s="179">
        <f t="shared" si="0"/>
        <v>68969</v>
      </c>
      <c r="G18" s="178">
        <v>531</v>
      </c>
      <c r="H18" s="178">
        <v>0</v>
      </c>
      <c r="I18" s="178">
        <v>44028</v>
      </c>
      <c r="J18" s="178">
        <v>3682</v>
      </c>
      <c r="K18" s="179">
        <f t="shared" si="1"/>
        <v>48241</v>
      </c>
      <c r="L18" s="193">
        <f t="shared" si="2"/>
        <v>117210</v>
      </c>
      <c r="M18" s="20"/>
    </row>
    <row r="19" spans="1:13" ht="12.75">
      <c r="A19" s="195" t="s">
        <v>34</v>
      </c>
      <c r="B19" s="178">
        <v>0</v>
      </c>
      <c r="C19" s="178">
        <v>2693</v>
      </c>
      <c r="D19" s="178">
        <v>0</v>
      </c>
      <c r="E19" s="178">
        <v>47</v>
      </c>
      <c r="F19" s="179">
        <f t="shared" si="0"/>
        <v>2740</v>
      </c>
      <c r="G19" s="178">
        <v>0</v>
      </c>
      <c r="H19" s="178">
        <v>0</v>
      </c>
      <c r="I19" s="178">
        <v>0</v>
      </c>
      <c r="J19" s="178">
        <v>0</v>
      </c>
      <c r="K19" s="179">
        <f t="shared" si="1"/>
        <v>0</v>
      </c>
      <c r="L19" s="193">
        <f t="shared" si="2"/>
        <v>2740</v>
      </c>
      <c r="M19" s="20"/>
    </row>
    <row r="20" spans="1:13" ht="12.75">
      <c r="A20" s="195" t="s">
        <v>35</v>
      </c>
      <c r="B20" s="178">
        <v>0</v>
      </c>
      <c r="C20" s="178">
        <v>114504</v>
      </c>
      <c r="D20" s="178">
        <v>0</v>
      </c>
      <c r="E20" s="178">
        <v>2610</v>
      </c>
      <c r="F20" s="179">
        <f t="shared" si="0"/>
        <v>117114</v>
      </c>
      <c r="G20" s="178">
        <v>3089</v>
      </c>
      <c r="H20" s="178">
        <v>0</v>
      </c>
      <c r="I20" s="178">
        <v>102223</v>
      </c>
      <c r="J20" s="178">
        <v>0</v>
      </c>
      <c r="K20" s="179">
        <f t="shared" si="1"/>
        <v>105312</v>
      </c>
      <c r="L20" s="193">
        <f t="shared" si="2"/>
        <v>222426</v>
      </c>
      <c r="M20" s="20"/>
    </row>
    <row r="21" spans="1:13" ht="12.75">
      <c r="A21" s="195" t="s">
        <v>36</v>
      </c>
      <c r="B21" s="178">
        <v>977</v>
      </c>
      <c r="C21" s="178">
        <v>48773</v>
      </c>
      <c r="D21" s="178">
        <v>3733</v>
      </c>
      <c r="E21" s="178">
        <v>7823</v>
      </c>
      <c r="F21" s="179">
        <f t="shared" si="0"/>
        <v>61306</v>
      </c>
      <c r="G21" s="178">
        <v>18780</v>
      </c>
      <c r="H21" s="178">
        <v>0</v>
      </c>
      <c r="I21" s="178">
        <v>745</v>
      </c>
      <c r="J21" s="178">
        <v>605</v>
      </c>
      <c r="K21" s="179">
        <f t="shared" si="1"/>
        <v>20130</v>
      </c>
      <c r="L21" s="193">
        <f t="shared" si="2"/>
        <v>81436</v>
      </c>
      <c r="M21" s="20"/>
    </row>
    <row r="22" spans="1:13" ht="12.75">
      <c r="A22" s="195" t="s">
        <v>37</v>
      </c>
      <c r="B22" s="178">
        <v>0</v>
      </c>
      <c r="C22" s="178">
        <v>0</v>
      </c>
      <c r="D22" s="178">
        <v>48</v>
      </c>
      <c r="E22" s="178">
        <v>4084</v>
      </c>
      <c r="F22" s="179">
        <f t="shared" si="0"/>
        <v>4132</v>
      </c>
      <c r="G22" s="178">
        <v>454</v>
      </c>
      <c r="H22" s="178">
        <v>0</v>
      </c>
      <c r="I22" s="178">
        <v>0</v>
      </c>
      <c r="J22" s="178">
        <v>0</v>
      </c>
      <c r="K22" s="179">
        <f t="shared" si="1"/>
        <v>454</v>
      </c>
      <c r="L22" s="193">
        <f t="shared" si="2"/>
        <v>4586</v>
      </c>
      <c r="M22" s="20"/>
    </row>
    <row r="23" spans="1:13" ht="12.75">
      <c r="A23" s="195" t="s">
        <v>38</v>
      </c>
      <c r="B23" s="178">
        <v>31385</v>
      </c>
      <c r="C23" s="178">
        <v>19366</v>
      </c>
      <c r="D23" s="178">
        <v>1531</v>
      </c>
      <c r="E23" s="178">
        <v>2866</v>
      </c>
      <c r="F23" s="179">
        <f t="shared" si="0"/>
        <v>55148</v>
      </c>
      <c r="G23" s="178">
        <v>10137</v>
      </c>
      <c r="H23" s="178">
        <v>0</v>
      </c>
      <c r="I23" s="178">
        <v>73998</v>
      </c>
      <c r="J23" s="178">
        <v>0</v>
      </c>
      <c r="K23" s="179">
        <f t="shared" si="1"/>
        <v>84135</v>
      </c>
      <c r="L23" s="193">
        <f t="shared" si="2"/>
        <v>139283</v>
      </c>
      <c r="M23" s="20"/>
    </row>
    <row r="24" spans="1:13" ht="12.75">
      <c r="A24" s="195" t="s">
        <v>39</v>
      </c>
      <c r="B24" s="178">
        <v>619</v>
      </c>
      <c r="C24" s="178">
        <v>18927</v>
      </c>
      <c r="D24" s="178">
        <v>10054</v>
      </c>
      <c r="E24" s="178">
        <v>12709</v>
      </c>
      <c r="F24" s="179">
        <f t="shared" si="0"/>
        <v>42309</v>
      </c>
      <c r="G24" s="178">
        <v>1269</v>
      </c>
      <c r="H24" s="178">
        <v>0</v>
      </c>
      <c r="I24" s="178">
        <v>23589</v>
      </c>
      <c r="J24" s="178">
        <v>0</v>
      </c>
      <c r="K24" s="179">
        <f t="shared" si="1"/>
        <v>24858</v>
      </c>
      <c r="L24" s="193">
        <f t="shared" si="2"/>
        <v>67167</v>
      </c>
      <c r="M24" s="20"/>
    </row>
    <row r="25" spans="1:13" ht="12.75">
      <c r="A25" s="195" t="s">
        <v>40</v>
      </c>
      <c r="B25" s="178">
        <v>0</v>
      </c>
      <c r="C25" s="178">
        <v>0</v>
      </c>
      <c r="D25" s="178">
        <v>2877</v>
      </c>
      <c r="E25" s="178">
        <v>27709</v>
      </c>
      <c r="F25" s="179">
        <f t="shared" si="0"/>
        <v>30586</v>
      </c>
      <c r="G25" s="178">
        <v>2491</v>
      </c>
      <c r="H25" s="178">
        <v>0</v>
      </c>
      <c r="I25" s="178">
        <v>0</v>
      </c>
      <c r="J25" s="178">
        <v>0</v>
      </c>
      <c r="K25" s="179">
        <f t="shared" si="1"/>
        <v>2491</v>
      </c>
      <c r="L25" s="193">
        <f t="shared" si="2"/>
        <v>33077</v>
      </c>
      <c r="M25" s="20"/>
    </row>
    <row r="26" spans="1:13" ht="12.75">
      <c r="A26" s="195" t="s">
        <v>41</v>
      </c>
      <c r="B26" s="178">
        <v>7052</v>
      </c>
      <c r="C26" s="178">
        <v>65849</v>
      </c>
      <c r="D26" s="178">
        <v>4427</v>
      </c>
      <c r="E26" s="178">
        <v>36746</v>
      </c>
      <c r="F26" s="179">
        <f t="shared" si="0"/>
        <v>114074</v>
      </c>
      <c r="G26" s="178">
        <v>22896</v>
      </c>
      <c r="H26" s="178">
        <v>0</v>
      </c>
      <c r="I26" s="178">
        <v>19884</v>
      </c>
      <c r="J26" s="178">
        <v>3954</v>
      </c>
      <c r="K26" s="179">
        <f t="shared" si="1"/>
        <v>46734</v>
      </c>
      <c r="L26" s="193">
        <f t="shared" si="2"/>
        <v>160808</v>
      </c>
      <c r="M26" s="20"/>
    </row>
    <row r="27" spans="1:13" ht="12.75">
      <c r="A27" s="195" t="s">
        <v>42</v>
      </c>
      <c r="B27" s="178">
        <v>0</v>
      </c>
      <c r="C27" s="178">
        <v>0</v>
      </c>
      <c r="D27" s="178">
        <v>330</v>
      </c>
      <c r="E27" s="178">
        <v>196</v>
      </c>
      <c r="F27" s="179">
        <f t="shared" si="0"/>
        <v>526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526</v>
      </c>
      <c r="M27" s="20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1057</v>
      </c>
      <c r="F28" s="179">
        <f t="shared" si="0"/>
        <v>1057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1057</v>
      </c>
      <c r="M28" s="20"/>
    </row>
    <row r="29" spans="1:13" ht="12.75">
      <c r="A29" s="195" t="s">
        <v>44</v>
      </c>
      <c r="B29" s="178">
        <v>80029</v>
      </c>
      <c r="C29" s="178">
        <v>23218</v>
      </c>
      <c r="D29" s="178">
        <v>0</v>
      </c>
      <c r="E29" s="178">
        <v>0</v>
      </c>
      <c r="F29" s="179">
        <f t="shared" si="0"/>
        <v>103247</v>
      </c>
      <c r="G29" s="178">
        <v>20696</v>
      </c>
      <c r="H29" s="178">
        <v>0</v>
      </c>
      <c r="I29" s="178">
        <v>85757</v>
      </c>
      <c r="J29" s="178">
        <v>0</v>
      </c>
      <c r="K29" s="179">
        <f t="shared" si="1"/>
        <v>106453</v>
      </c>
      <c r="L29" s="193">
        <f t="shared" si="2"/>
        <v>209700</v>
      </c>
      <c r="M29" s="20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40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40"/>
    </row>
    <row r="32" spans="1:13" ht="13.5" thickBot="1">
      <c r="A32" s="58" t="s">
        <v>45</v>
      </c>
      <c r="B32" s="25">
        <f aca="true" t="shared" si="3" ref="B32:L32">SUM(B13:B29)</f>
        <v>162426</v>
      </c>
      <c r="C32" s="25">
        <f t="shared" si="3"/>
        <v>332916</v>
      </c>
      <c r="D32" s="25">
        <f t="shared" si="3"/>
        <v>23376</v>
      </c>
      <c r="E32" s="25">
        <f t="shared" si="3"/>
        <v>115366</v>
      </c>
      <c r="F32" s="25">
        <f t="shared" si="3"/>
        <v>634084</v>
      </c>
      <c r="G32" s="25">
        <f t="shared" si="3"/>
        <v>84470</v>
      </c>
      <c r="H32" s="25">
        <f t="shared" si="3"/>
        <v>14</v>
      </c>
      <c r="I32" s="25">
        <f t="shared" si="3"/>
        <v>399356</v>
      </c>
      <c r="J32" s="25">
        <f t="shared" si="3"/>
        <v>8241</v>
      </c>
      <c r="K32" s="25">
        <f t="shared" si="3"/>
        <v>492081</v>
      </c>
      <c r="L32" s="26">
        <f t="shared" si="3"/>
        <v>1126165</v>
      </c>
      <c r="M32" s="20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40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40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0"/>
    </row>
    <row r="36" spans="1:13" ht="12.75">
      <c r="A36" s="206" t="s">
        <v>47</v>
      </c>
      <c r="B36" s="183">
        <v>8964</v>
      </c>
      <c r="C36" s="183">
        <v>163760</v>
      </c>
      <c r="D36" s="183">
        <v>21955</v>
      </c>
      <c r="E36" s="183">
        <v>23174</v>
      </c>
      <c r="F36" s="184">
        <f aca="true" t="shared" si="4" ref="F36:F54">SUM(B36:E36)</f>
        <v>217853</v>
      </c>
      <c r="G36" s="183">
        <v>61547</v>
      </c>
      <c r="H36" s="183">
        <v>0</v>
      </c>
      <c r="I36" s="183">
        <v>75144</v>
      </c>
      <c r="J36" s="183">
        <v>0</v>
      </c>
      <c r="K36" s="184">
        <f aca="true" t="shared" si="5" ref="K36:K54">SUM(G36:J36)</f>
        <v>136691</v>
      </c>
      <c r="L36" s="197">
        <f aca="true" t="shared" si="6" ref="L36:L54">SUM(F36+K36)</f>
        <v>354544</v>
      </c>
      <c r="M36" s="20"/>
    </row>
    <row r="37" spans="1:13" ht="12.75">
      <c r="A37" s="206" t="s">
        <v>48</v>
      </c>
      <c r="B37" s="183">
        <v>0</v>
      </c>
      <c r="C37" s="183">
        <v>12678</v>
      </c>
      <c r="D37" s="183">
        <v>669</v>
      </c>
      <c r="E37" s="183">
        <v>10318</v>
      </c>
      <c r="F37" s="184">
        <f t="shared" si="4"/>
        <v>23665</v>
      </c>
      <c r="G37" s="183">
        <v>2819</v>
      </c>
      <c r="H37" s="183">
        <v>0</v>
      </c>
      <c r="I37" s="183">
        <v>0</v>
      </c>
      <c r="J37" s="183">
        <v>0</v>
      </c>
      <c r="K37" s="184">
        <f t="shared" si="5"/>
        <v>2819</v>
      </c>
      <c r="L37" s="197">
        <f t="shared" si="6"/>
        <v>26484</v>
      </c>
      <c r="M37" s="20"/>
    </row>
    <row r="38" spans="1:13" ht="12.75">
      <c r="A38" s="206" t="s">
        <v>49</v>
      </c>
      <c r="B38" s="183">
        <v>0</v>
      </c>
      <c r="C38" s="183">
        <v>596515</v>
      </c>
      <c r="D38" s="183">
        <v>2871</v>
      </c>
      <c r="E38" s="183">
        <v>17621</v>
      </c>
      <c r="F38" s="184">
        <f t="shared" si="4"/>
        <v>617007</v>
      </c>
      <c r="G38" s="183">
        <v>51673</v>
      </c>
      <c r="H38" s="183">
        <v>0</v>
      </c>
      <c r="I38" s="183">
        <v>3275</v>
      </c>
      <c r="J38" s="183">
        <v>0</v>
      </c>
      <c r="K38" s="184">
        <f t="shared" si="5"/>
        <v>54948</v>
      </c>
      <c r="L38" s="197">
        <f t="shared" si="6"/>
        <v>671955</v>
      </c>
      <c r="M38" s="20"/>
    </row>
    <row r="39" spans="1:13" ht="12.75">
      <c r="A39" s="206" t="s">
        <v>50</v>
      </c>
      <c r="B39" s="183">
        <v>60605</v>
      </c>
      <c r="C39" s="183">
        <v>762431</v>
      </c>
      <c r="D39" s="183">
        <v>35099</v>
      </c>
      <c r="E39" s="183">
        <v>21602</v>
      </c>
      <c r="F39" s="184">
        <f t="shared" si="4"/>
        <v>879737</v>
      </c>
      <c r="G39" s="183">
        <v>13990</v>
      </c>
      <c r="H39" s="183">
        <v>756</v>
      </c>
      <c r="I39" s="183">
        <v>53911</v>
      </c>
      <c r="J39" s="183">
        <v>0</v>
      </c>
      <c r="K39" s="184">
        <f t="shared" si="5"/>
        <v>68657</v>
      </c>
      <c r="L39" s="197">
        <f t="shared" si="6"/>
        <v>948394</v>
      </c>
      <c r="M39" s="20"/>
    </row>
    <row r="40" spans="1:13" ht="12.75">
      <c r="A40" s="206" t="s">
        <v>51</v>
      </c>
      <c r="B40" s="183">
        <v>0</v>
      </c>
      <c r="C40" s="183">
        <v>384</v>
      </c>
      <c r="D40" s="183">
        <v>1972</v>
      </c>
      <c r="E40" s="183">
        <v>8539</v>
      </c>
      <c r="F40" s="184">
        <f t="shared" si="4"/>
        <v>10895</v>
      </c>
      <c r="G40" s="183">
        <v>3280</v>
      </c>
      <c r="H40" s="183">
        <v>380</v>
      </c>
      <c r="I40" s="183">
        <v>0</v>
      </c>
      <c r="J40" s="183">
        <v>327</v>
      </c>
      <c r="K40" s="184">
        <f t="shared" si="5"/>
        <v>3987</v>
      </c>
      <c r="L40" s="197">
        <f t="shared" si="6"/>
        <v>14882</v>
      </c>
      <c r="M40" s="20"/>
    </row>
    <row r="41" spans="1:13" ht="12.75">
      <c r="A41" s="206" t="s">
        <v>52</v>
      </c>
      <c r="B41" s="183">
        <v>0</v>
      </c>
      <c r="C41" s="183">
        <v>128556</v>
      </c>
      <c r="D41" s="183">
        <v>1678</v>
      </c>
      <c r="E41" s="183">
        <v>6240</v>
      </c>
      <c r="F41" s="184">
        <f t="shared" si="4"/>
        <v>136474</v>
      </c>
      <c r="G41" s="183">
        <v>164739</v>
      </c>
      <c r="H41" s="183">
        <v>0</v>
      </c>
      <c r="I41" s="183">
        <v>80111</v>
      </c>
      <c r="J41" s="183">
        <v>605</v>
      </c>
      <c r="K41" s="184">
        <f t="shared" si="5"/>
        <v>245455</v>
      </c>
      <c r="L41" s="197">
        <f t="shared" si="6"/>
        <v>381929</v>
      </c>
      <c r="M41" s="20"/>
    </row>
    <row r="42" spans="1:13" ht="12.75">
      <c r="A42" s="206" t="s">
        <v>53</v>
      </c>
      <c r="B42" s="183">
        <v>0</v>
      </c>
      <c r="C42" s="183">
        <v>210253</v>
      </c>
      <c r="D42" s="183">
        <v>3695</v>
      </c>
      <c r="E42" s="183">
        <v>6640</v>
      </c>
      <c r="F42" s="184">
        <f t="shared" si="4"/>
        <v>220588</v>
      </c>
      <c r="G42" s="183">
        <v>5752</v>
      </c>
      <c r="H42" s="183">
        <v>40</v>
      </c>
      <c r="I42" s="183">
        <v>52069</v>
      </c>
      <c r="J42" s="183">
        <v>0</v>
      </c>
      <c r="K42" s="184">
        <f t="shared" si="5"/>
        <v>57861</v>
      </c>
      <c r="L42" s="197">
        <f t="shared" si="6"/>
        <v>278449</v>
      </c>
      <c r="M42" s="20"/>
    </row>
    <row r="43" spans="1:13" ht="12.75">
      <c r="A43" s="206" t="s">
        <v>54</v>
      </c>
      <c r="B43" s="183">
        <v>1265</v>
      </c>
      <c r="C43" s="183">
        <v>24276</v>
      </c>
      <c r="D43" s="183">
        <v>2916</v>
      </c>
      <c r="E43" s="183">
        <v>11417</v>
      </c>
      <c r="F43" s="184">
        <f t="shared" si="4"/>
        <v>39874</v>
      </c>
      <c r="G43" s="183">
        <v>3317</v>
      </c>
      <c r="H43" s="183">
        <v>15</v>
      </c>
      <c r="I43" s="183">
        <v>0</v>
      </c>
      <c r="J43" s="183">
        <v>1099</v>
      </c>
      <c r="K43" s="184">
        <f t="shared" si="5"/>
        <v>4431</v>
      </c>
      <c r="L43" s="197">
        <f t="shared" si="6"/>
        <v>44305</v>
      </c>
      <c r="M43" s="20"/>
    </row>
    <row r="44" spans="1:13" ht="12.75">
      <c r="A44" s="206" t="s">
        <v>55</v>
      </c>
      <c r="B44" s="183">
        <v>0</v>
      </c>
      <c r="C44" s="183">
        <v>430321</v>
      </c>
      <c r="D44" s="183">
        <v>61677</v>
      </c>
      <c r="E44" s="183">
        <v>27415</v>
      </c>
      <c r="F44" s="184">
        <f t="shared" si="4"/>
        <v>519413</v>
      </c>
      <c r="G44" s="183">
        <v>19797</v>
      </c>
      <c r="H44" s="183">
        <v>190</v>
      </c>
      <c r="I44" s="183">
        <v>67891</v>
      </c>
      <c r="J44" s="183">
        <v>0</v>
      </c>
      <c r="K44" s="184">
        <f t="shared" si="5"/>
        <v>87878</v>
      </c>
      <c r="L44" s="197">
        <f t="shared" si="6"/>
        <v>607291</v>
      </c>
      <c r="M44" s="20"/>
    </row>
    <row r="45" spans="1:13" ht="12.75">
      <c r="A45" s="206" t="s">
        <v>56</v>
      </c>
      <c r="B45" s="183">
        <v>0</v>
      </c>
      <c r="C45" s="183">
        <v>18889</v>
      </c>
      <c r="D45" s="183">
        <v>4534</v>
      </c>
      <c r="E45" s="183">
        <v>7782</v>
      </c>
      <c r="F45" s="184">
        <f t="shared" si="4"/>
        <v>31205</v>
      </c>
      <c r="G45" s="183">
        <v>8347</v>
      </c>
      <c r="H45" s="183">
        <v>23</v>
      </c>
      <c r="I45" s="183">
        <v>69632</v>
      </c>
      <c r="J45" s="183">
        <v>0</v>
      </c>
      <c r="K45" s="184">
        <f t="shared" si="5"/>
        <v>78002</v>
      </c>
      <c r="L45" s="197">
        <f t="shared" si="6"/>
        <v>109207</v>
      </c>
      <c r="M45" s="20"/>
    </row>
    <row r="46" spans="1:13" ht="12.75">
      <c r="A46" s="206" t="s">
        <v>57</v>
      </c>
      <c r="B46" s="183">
        <v>0</v>
      </c>
      <c r="C46" s="183">
        <v>164618</v>
      </c>
      <c r="D46" s="183">
        <v>2985</v>
      </c>
      <c r="E46" s="183">
        <v>7319</v>
      </c>
      <c r="F46" s="184">
        <f t="shared" si="4"/>
        <v>174922</v>
      </c>
      <c r="G46" s="183">
        <v>10649</v>
      </c>
      <c r="H46" s="183">
        <v>0</v>
      </c>
      <c r="I46" s="183">
        <v>0</v>
      </c>
      <c r="J46" s="183">
        <v>0</v>
      </c>
      <c r="K46" s="184">
        <f t="shared" si="5"/>
        <v>10649</v>
      </c>
      <c r="L46" s="197">
        <f t="shared" si="6"/>
        <v>185571</v>
      </c>
      <c r="M46" s="20"/>
    </row>
    <row r="47" spans="1:13" ht="12.75">
      <c r="A47" s="206" t="s">
        <v>58</v>
      </c>
      <c r="B47" s="183">
        <v>0</v>
      </c>
      <c r="C47" s="183">
        <v>119528</v>
      </c>
      <c r="D47" s="183">
        <v>4390</v>
      </c>
      <c r="E47" s="183">
        <v>13358</v>
      </c>
      <c r="F47" s="184">
        <f t="shared" si="4"/>
        <v>137276</v>
      </c>
      <c r="G47" s="183">
        <v>3463</v>
      </c>
      <c r="H47" s="183">
        <v>18</v>
      </c>
      <c r="I47" s="183">
        <v>42355</v>
      </c>
      <c r="J47" s="183">
        <v>13577</v>
      </c>
      <c r="K47" s="184">
        <f t="shared" si="5"/>
        <v>59413</v>
      </c>
      <c r="L47" s="197">
        <f t="shared" si="6"/>
        <v>196689</v>
      </c>
      <c r="M47" s="20"/>
    </row>
    <row r="48" spans="1:13" ht="12.75">
      <c r="A48" s="206" t="s">
        <v>59</v>
      </c>
      <c r="B48" s="183">
        <v>0</v>
      </c>
      <c r="C48" s="183">
        <v>0</v>
      </c>
      <c r="D48" s="183">
        <v>168</v>
      </c>
      <c r="E48" s="183">
        <v>3751</v>
      </c>
      <c r="F48" s="184">
        <f t="shared" si="4"/>
        <v>3919</v>
      </c>
      <c r="G48" s="183">
        <v>0</v>
      </c>
      <c r="H48" s="183">
        <v>130</v>
      </c>
      <c r="I48" s="183">
        <v>0</v>
      </c>
      <c r="J48" s="183">
        <v>0</v>
      </c>
      <c r="K48" s="184">
        <f t="shared" si="5"/>
        <v>130</v>
      </c>
      <c r="L48" s="197">
        <f t="shared" si="6"/>
        <v>4049</v>
      </c>
      <c r="M48" s="20"/>
    </row>
    <row r="49" spans="1:13" ht="12.75">
      <c r="A49" s="206" t="s">
        <v>60</v>
      </c>
      <c r="B49" s="183">
        <v>401</v>
      </c>
      <c r="C49" s="183">
        <v>168033</v>
      </c>
      <c r="D49" s="183">
        <v>194</v>
      </c>
      <c r="E49" s="183">
        <v>13535</v>
      </c>
      <c r="F49" s="184">
        <f t="shared" si="4"/>
        <v>182163</v>
      </c>
      <c r="G49" s="183">
        <v>39158</v>
      </c>
      <c r="H49" s="183">
        <v>63</v>
      </c>
      <c r="I49" s="183">
        <v>52176</v>
      </c>
      <c r="J49" s="183">
        <v>0</v>
      </c>
      <c r="K49" s="184">
        <f t="shared" si="5"/>
        <v>91397</v>
      </c>
      <c r="L49" s="197">
        <f t="shared" si="6"/>
        <v>273560</v>
      </c>
      <c r="M49" s="20"/>
    </row>
    <row r="50" spans="1:13" ht="12.75">
      <c r="A50" s="206" t="s">
        <v>61</v>
      </c>
      <c r="B50" s="183">
        <v>0</v>
      </c>
      <c r="C50" s="183">
        <v>92896</v>
      </c>
      <c r="D50" s="183">
        <v>13891</v>
      </c>
      <c r="E50" s="183">
        <v>1592</v>
      </c>
      <c r="F50" s="184">
        <f t="shared" si="4"/>
        <v>108379</v>
      </c>
      <c r="G50" s="183">
        <v>6850</v>
      </c>
      <c r="H50" s="183">
        <v>0</v>
      </c>
      <c r="I50" s="183">
        <v>264526</v>
      </c>
      <c r="J50" s="183">
        <v>0</v>
      </c>
      <c r="K50" s="184">
        <f t="shared" si="5"/>
        <v>271376</v>
      </c>
      <c r="L50" s="197">
        <f t="shared" si="6"/>
        <v>379755</v>
      </c>
      <c r="M50" s="20"/>
    </row>
    <row r="51" spans="1:13" ht="12.75">
      <c r="A51" s="206" t="s">
        <v>62</v>
      </c>
      <c r="B51" s="183">
        <v>3009</v>
      </c>
      <c r="C51" s="183">
        <v>69636</v>
      </c>
      <c r="D51" s="183">
        <v>6956</v>
      </c>
      <c r="E51" s="183">
        <v>16986</v>
      </c>
      <c r="F51" s="184">
        <f t="shared" si="4"/>
        <v>96587</v>
      </c>
      <c r="G51" s="183">
        <v>35836</v>
      </c>
      <c r="H51" s="183">
        <v>4</v>
      </c>
      <c r="I51" s="183">
        <v>52575</v>
      </c>
      <c r="J51" s="183">
        <v>0</v>
      </c>
      <c r="K51" s="184">
        <f t="shared" si="5"/>
        <v>88415</v>
      </c>
      <c r="L51" s="197">
        <f t="shared" si="6"/>
        <v>185002</v>
      </c>
      <c r="M51" s="20"/>
    </row>
    <row r="52" spans="1:13" ht="12.75">
      <c r="A52" s="206" t="s">
        <v>63</v>
      </c>
      <c r="B52" s="183">
        <v>0</v>
      </c>
      <c r="C52" s="183">
        <v>51658</v>
      </c>
      <c r="D52" s="183">
        <v>4178</v>
      </c>
      <c r="E52" s="183">
        <v>12894</v>
      </c>
      <c r="F52" s="184">
        <f t="shared" si="4"/>
        <v>68730</v>
      </c>
      <c r="G52" s="183">
        <v>14072</v>
      </c>
      <c r="H52" s="183">
        <v>280</v>
      </c>
      <c r="I52" s="183">
        <v>0</v>
      </c>
      <c r="J52" s="183">
        <v>10414</v>
      </c>
      <c r="K52" s="184">
        <f t="shared" si="5"/>
        <v>24766</v>
      </c>
      <c r="L52" s="197">
        <f t="shared" si="6"/>
        <v>93496</v>
      </c>
      <c r="M52" s="20"/>
    </row>
    <row r="53" spans="1:13" ht="12.75">
      <c r="A53" s="206" t="s">
        <v>64</v>
      </c>
      <c r="B53" s="183">
        <v>0</v>
      </c>
      <c r="C53" s="183">
        <v>89580</v>
      </c>
      <c r="D53" s="183">
        <v>140</v>
      </c>
      <c r="E53" s="183">
        <v>3378</v>
      </c>
      <c r="F53" s="184">
        <f t="shared" si="4"/>
        <v>93098</v>
      </c>
      <c r="G53" s="183">
        <v>7314</v>
      </c>
      <c r="H53" s="183">
        <v>0</v>
      </c>
      <c r="I53" s="183">
        <v>0</v>
      </c>
      <c r="J53" s="183">
        <v>0</v>
      </c>
      <c r="K53" s="184">
        <f t="shared" si="5"/>
        <v>7314</v>
      </c>
      <c r="L53" s="197">
        <f t="shared" si="6"/>
        <v>100412</v>
      </c>
      <c r="M53" s="20"/>
    </row>
    <row r="54" spans="1:13" ht="12.75">
      <c r="A54" s="206" t="s">
        <v>65</v>
      </c>
      <c r="B54" s="183">
        <v>1520</v>
      </c>
      <c r="C54" s="183">
        <v>53084</v>
      </c>
      <c r="D54" s="183">
        <v>4354</v>
      </c>
      <c r="E54" s="183">
        <v>8517</v>
      </c>
      <c r="F54" s="184">
        <f t="shared" si="4"/>
        <v>67475</v>
      </c>
      <c r="G54" s="183">
        <v>11390</v>
      </c>
      <c r="H54" s="183">
        <v>76</v>
      </c>
      <c r="I54" s="183">
        <v>27193</v>
      </c>
      <c r="J54" s="183">
        <v>0</v>
      </c>
      <c r="K54" s="184">
        <f t="shared" si="5"/>
        <v>38659</v>
      </c>
      <c r="L54" s="197">
        <f t="shared" si="6"/>
        <v>106134</v>
      </c>
      <c r="M54" s="20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0"/>
    </row>
    <row r="56" spans="1:13" ht="12.75">
      <c r="A56" s="64" t="s">
        <v>66</v>
      </c>
      <c r="B56" s="84">
        <f aca="true" t="shared" si="7" ref="B56:L56">SUM(B36:B54)</f>
        <v>75764</v>
      </c>
      <c r="C56" s="84">
        <f t="shared" si="7"/>
        <v>3157096</v>
      </c>
      <c r="D56" s="84">
        <f t="shared" si="7"/>
        <v>174322</v>
      </c>
      <c r="E56" s="84">
        <f t="shared" si="7"/>
        <v>222078</v>
      </c>
      <c r="F56" s="84">
        <f t="shared" si="7"/>
        <v>3629260</v>
      </c>
      <c r="G56" s="84">
        <f t="shared" si="7"/>
        <v>463993</v>
      </c>
      <c r="H56" s="84">
        <f t="shared" si="7"/>
        <v>1975</v>
      </c>
      <c r="I56" s="84">
        <f t="shared" si="7"/>
        <v>840858</v>
      </c>
      <c r="J56" s="84">
        <f t="shared" si="7"/>
        <v>26022</v>
      </c>
      <c r="K56" s="84">
        <f t="shared" si="7"/>
        <v>1332848</v>
      </c>
      <c r="L56" s="34">
        <f t="shared" si="7"/>
        <v>4962108</v>
      </c>
      <c r="M56" s="20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40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40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40"/>
    </row>
    <row r="60" spans="1:13" ht="12.75">
      <c r="A60" s="65" t="s">
        <v>67</v>
      </c>
      <c r="B60" s="85">
        <f aca="true" t="shared" si="8" ref="B60:L60">SUM(B32+B56)</f>
        <v>238190</v>
      </c>
      <c r="C60" s="85">
        <f t="shared" si="8"/>
        <v>3490012</v>
      </c>
      <c r="D60" s="85">
        <f t="shared" si="8"/>
        <v>197698</v>
      </c>
      <c r="E60" s="85">
        <f t="shared" si="8"/>
        <v>337444</v>
      </c>
      <c r="F60" s="85">
        <f t="shared" si="8"/>
        <v>4263344</v>
      </c>
      <c r="G60" s="85">
        <f t="shared" si="8"/>
        <v>548463</v>
      </c>
      <c r="H60" s="85">
        <f t="shared" si="8"/>
        <v>1989</v>
      </c>
      <c r="I60" s="85">
        <f t="shared" si="8"/>
        <v>1240214</v>
      </c>
      <c r="J60" s="85">
        <f t="shared" si="8"/>
        <v>34263</v>
      </c>
      <c r="K60" s="85">
        <f t="shared" si="8"/>
        <v>1824929</v>
      </c>
      <c r="L60" s="36">
        <f t="shared" si="8"/>
        <v>6088273</v>
      </c>
      <c r="M60" s="20"/>
    </row>
    <row r="61" spans="1:13" s="144" customFormat="1" ht="13.5" thickBot="1">
      <c r="A61" s="176"/>
      <c r="B61" s="114"/>
      <c r="C61" s="114"/>
      <c r="D61" s="114"/>
      <c r="E61" s="114"/>
      <c r="F61" s="115"/>
      <c r="G61" s="114"/>
      <c r="H61" s="114"/>
      <c r="I61" s="114"/>
      <c r="J61" s="114"/>
      <c r="K61" s="115"/>
      <c r="L61" s="116"/>
      <c r="M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1">
      <selection activeCell="A65" sqref="A65:IV73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84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28</v>
      </c>
      <c r="E13" s="185">
        <v>822</v>
      </c>
      <c r="F13" s="179">
        <f aca="true" t="shared" si="0" ref="F13:F29">SUM(B13:E13)</f>
        <v>850</v>
      </c>
      <c r="G13" s="178">
        <v>0</v>
      </c>
      <c r="H13" s="178">
        <v>0</v>
      </c>
      <c r="I13" s="178">
        <v>2024</v>
      </c>
      <c r="J13" s="178">
        <v>0</v>
      </c>
      <c r="K13" s="179">
        <f aca="true" t="shared" si="1" ref="K13:K29">SUM(G13:J13)</f>
        <v>2024</v>
      </c>
      <c r="L13" s="193">
        <f aca="true" t="shared" si="2" ref="L13:L29">SUM(F13+K13)</f>
        <v>2874</v>
      </c>
      <c r="M13" s="22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85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5" t="s">
        <v>30</v>
      </c>
      <c r="B15" s="178">
        <v>0</v>
      </c>
      <c r="C15" s="178">
        <v>25265</v>
      </c>
      <c r="D15" s="178">
        <v>0</v>
      </c>
      <c r="E15" s="185">
        <v>1176</v>
      </c>
      <c r="F15" s="179">
        <f t="shared" si="0"/>
        <v>26441</v>
      </c>
      <c r="G15" s="178">
        <v>600</v>
      </c>
      <c r="H15" s="178">
        <v>2401</v>
      </c>
      <c r="I15" s="178">
        <v>31626</v>
      </c>
      <c r="J15" s="178">
        <v>0</v>
      </c>
      <c r="K15" s="179">
        <f t="shared" si="1"/>
        <v>34627</v>
      </c>
      <c r="L15" s="193">
        <f t="shared" si="2"/>
        <v>61068</v>
      </c>
      <c r="M15" s="22"/>
    </row>
    <row r="16" spans="1:13" ht="12.75">
      <c r="A16" s="195" t="s">
        <v>31</v>
      </c>
      <c r="B16" s="178">
        <v>0</v>
      </c>
      <c r="C16" s="178">
        <v>0</v>
      </c>
      <c r="D16" s="178">
        <v>140</v>
      </c>
      <c r="E16" s="178">
        <v>3465</v>
      </c>
      <c r="F16" s="179">
        <f t="shared" si="0"/>
        <v>3605</v>
      </c>
      <c r="G16" s="178">
        <v>1017</v>
      </c>
      <c r="H16" s="178">
        <v>0</v>
      </c>
      <c r="I16" s="178">
        <v>1454</v>
      </c>
      <c r="J16" s="178">
        <v>0</v>
      </c>
      <c r="K16" s="179">
        <f t="shared" si="1"/>
        <v>2471</v>
      </c>
      <c r="L16" s="193">
        <f t="shared" si="2"/>
        <v>6076</v>
      </c>
      <c r="M16" s="20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345</v>
      </c>
      <c r="F17" s="179">
        <f t="shared" si="0"/>
        <v>345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345</v>
      </c>
      <c r="M17" s="20"/>
    </row>
    <row r="18" spans="1:13" ht="12.75">
      <c r="A18" s="195" t="s">
        <v>33</v>
      </c>
      <c r="B18" s="178">
        <v>26628</v>
      </c>
      <c r="C18" s="178">
        <v>24437</v>
      </c>
      <c r="D18" s="178">
        <v>340</v>
      </c>
      <c r="E18" s="178">
        <v>6361</v>
      </c>
      <c r="F18" s="179">
        <f t="shared" si="0"/>
        <v>57766</v>
      </c>
      <c r="G18" s="178">
        <v>616</v>
      </c>
      <c r="H18" s="178">
        <v>0</v>
      </c>
      <c r="I18" s="178">
        <v>18242</v>
      </c>
      <c r="J18" s="178">
        <v>656</v>
      </c>
      <c r="K18" s="179">
        <f t="shared" si="1"/>
        <v>19514</v>
      </c>
      <c r="L18" s="193">
        <f t="shared" si="2"/>
        <v>77280</v>
      </c>
      <c r="M18" s="20"/>
    </row>
    <row r="19" spans="1:13" ht="12.75">
      <c r="A19" s="195" t="s">
        <v>34</v>
      </c>
      <c r="B19" s="178">
        <v>0</v>
      </c>
      <c r="C19" s="178">
        <v>0</v>
      </c>
      <c r="D19" s="178">
        <v>1572</v>
      </c>
      <c r="E19" s="178">
        <v>914</v>
      </c>
      <c r="F19" s="179">
        <f t="shared" si="0"/>
        <v>2486</v>
      </c>
      <c r="G19" s="178">
        <v>0</v>
      </c>
      <c r="H19" s="178">
        <v>0</v>
      </c>
      <c r="I19" s="178">
        <v>510</v>
      </c>
      <c r="J19" s="178">
        <v>0</v>
      </c>
      <c r="K19" s="179">
        <f t="shared" si="1"/>
        <v>510</v>
      </c>
      <c r="L19" s="193">
        <f t="shared" si="2"/>
        <v>2996</v>
      </c>
      <c r="M19" s="20"/>
    </row>
    <row r="20" spans="1:13" ht="12.75">
      <c r="A20" s="195" t="s">
        <v>35</v>
      </c>
      <c r="B20" s="178">
        <v>0</v>
      </c>
      <c r="C20" s="178">
        <v>99381</v>
      </c>
      <c r="D20" s="178">
        <v>0</v>
      </c>
      <c r="E20" s="178">
        <v>1913</v>
      </c>
      <c r="F20" s="179">
        <f t="shared" si="0"/>
        <v>101294</v>
      </c>
      <c r="G20" s="178">
        <v>1533</v>
      </c>
      <c r="H20" s="178">
        <v>0</v>
      </c>
      <c r="I20" s="178">
        <v>25125</v>
      </c>
      <c r="J20" s="178">
        <v>0</v>
      </c>
      <c r="K20" s="179">
        <f t="shared" si="1"/>
        <v>26658</v>
      </c>
      <c r="L20" s="193">
        <f t="shared" si="2"/>
        <v>127952</v>
      </c>
      <c r="M20" s="20"/>
    </row>
    <row r="21" spans="1:13" ht="12.75">
      <c r="A21" s="195" t="s">
        <v>36</v>
      </c>
      <c r="B21" s="178">
        <v>10925</v>
      </c>
      <c r="C21" s="178">
        <v>57746</v>
      </c>
      <c r="D21" s="178">
        <v>1312</v>
      </c>
      <c r="E21" s="178">
        <v>5524</v>
      </c>
      <c r="F21" s="179">
        <f t="shared" si="0"/>
        <v>75507</v>
      </c>
      <c r="G21" s="178">
        <v>973</v>
      </c>
      <c r="H21" s="178">
        <v>352</v>
      </c>
      <c r="I21" s="178">
        <v>199</v>
      </c>
      <c r="J21" s="178">
        <v>0</v>
      </c>
      <c r="K21" s="179">
        <f t="shared" si="1"/>
        <v>1524</v>
      </c>
      <c r="L21" s="193">
        <f t="shared" si="2"/>
        <v>77031</v>
      </c>
      <c r="M21" s="20"/>
    </row>
    <row r="22" spans="1:13" ht="12.75">
      <c r="A22" s="195" t="s">
        <v>37</v>
      </c>
      <c r="B22" s="178">
        <v>0</v>
      </c>
      <c r="C22" s="178">
        <v>0</v>
      </c>
      <c r="D22" s="178">
        <v>775</v>
      </c>
      <c r="E22" s="178">
        <v>2878</v>
      </c>
      <c r="F22" s="179">
        <f t="shared" si="0"/>
        <v>3653</v>
      </c>
      <c r="G22" s="178">
        <v>502</v>
      </c>
      <c r="H22" s="178">
        <v>0</v>
      </c>
      <c r="I22" s="178">
        <v>0</v>
      </c>
      <c r="J22" s="178">
        <v>0</v>
      </c>
      <c r="K22" s="179">
        <f t="shared" si="1"/>
        <v>502</v>
      </c>
      <c r="L22" s="193">
        <f t="shared" si="2"/>
        <v>4155</v>
      </c>
      <c r="M22" s="20"/>
    </row>
    <row r="23" spans="1:13" ht="12.75">
      <c r="A23" s="195" t="s">
        <v>38</v>
      </c>
      <c r="B23" s="178">
        <v>21450</v>
      </c>
      <c r="C23" s="178">
        <v>3373</v>
      </c>
      <c r="D23" s="178">
        <v>199</v>
      </c>
      <c r="E23" s="178">
        <v>8503</v>
      </c>
      <c r="F23" s="179">
        <f t="shared" si="0"/>
        <v>33525</v>
      </c>
      <c r="G23" s="178">
        <v>4684</v>
      </c>
      <c r="H23" s="178">
        <v>0</v>
      </c>
      <c r="I23" s="178">
        <v>31883</v>
      </c>
      <c r="J23" s="178">
        <v>0</v>
      </c>
      <c r="K23" s="179">
        <f t="shared" si="1"/>
        <v>36567</v>
      </c>
      <c r="L23" s="193">
        <f t="shared" si="2"/>
        <v>70092</v>
      </c>
      <c r="M23" s="20"/>
    </row>
    <row r="24" spans="1:13" ht="12.75">
      <c r="A24" s="195" t="s">
        <v>39</v>
      </c>
      <c r="B24" s="178">
        <v>0</v>
      </c>
      <c r="C24" s="178">
        <v>22569</v>
      </c>
      <c r="D24" s="178">
        <v>4838</v>
      </c>
      <c r="E24" s="178">
        <v>10854</v>
      </c>
      <c r="F24" s="179">
        <f t="shared" si="0"/>
        <v>38261</v>
      </c>
      <c r="G24" s="178">
        <v>762</v>
      </c>
      <c r="H24" s="178">
        <v>0</v>
      </c>
      <c r="I24" s="178">
        <v>13279</v>
      </c>
      <c r="J24" s="178">
        <v>0</v>
      </c>
      <c r="K24" s="179">
        <f t="shared" si="1"/>
        <v>14041</v>
      </c>
      <c r="L24" s="193">
        <f t="shared" si="2"/>
        <v>52302</v>
      </c>
      <c r="M24" s="20"/>
    </row>
    <row r="25" spans="1:13" ht="12.75">
      <c r="A25" s="195" t="s">
        <v>40</v>
      </c>
      <c r="B25" s="178">
        <v>0</v>
      </c>
      <c r="C25" s="178">
        <v>510</v>
      </c>
      <c r="D25" s="178">
        <v>1105</v>
      </c>
      <c r="E25" s="178">
        <v>12623</v>
      </c>
      <c r="F25" s="179">
        <f t="shared" si="0"/>
        <v>14238</v>
      </c>
      <c r="G25" s="178">
        <v>248</v>
      </c>
      <c r="H25" s="178">
        <v>380</v>
      </c>
      <c r="I25" s="178">
        <v>297</v>
      </c>
      <c r="J25" s="178">
        <v>0</v>
      </c>
      <c r="K25" s="179">
        <f t="shared" si="1"/>
        <v>925</v>
      </c>
      <c r="L25" s="193">
        <f t="shared" si="2"/>
        <v>15163</v>
      </c>
      <c r="M25" s="20"/>
    </row>
    <row r="26" spans="1:13" ht="12.75">
      <c r="A26" s="195" t="s">
        <v>41</v>
      </c>
      <c r="B26" s="178">
        <v>4368</v>
      </c>
      <c r="C26" s="178">
        <v>47645</v>
      </c>
      <c r="D26" s="178">
        <v>2254</v>
      </c>
      <c r="E26" s="178">
        <v>32340</v>
      </c>
      <c r="F26" s="179">
        <f t="shared" si="0"/>
        <v>86607</v>
      </c>
      <c r="G26" s="178">
        <v>6218</v>
      </c>
      <c r="H26" s="178">
        <v>0</v>
      </c>
      <c r="I26" s="178">
        <v>8630</v>
      </c>
      <c r="J26" s="178">
        <v>1282</v>
      </c>
      <c r="K26" s="179">
        <f t="shared" si="1"/>
        <v>16130</v>
      </c>
      <c r="L26" s="193">
        <f t="shared" si="2"/>
        <v>102737</v>
      </c>
      <c r="M26" s="20"/>
    </row>
    <row r="27" spans="1:13" ht="12.75">
      <c r="A27" s="195" t="s">
        <v>42</v>
      </c>
      <c r="B27" s="178">
        <v>0</v>
      </c>
      <c r="C27" s="178">
        <v>0</v>
      </c>
      <c r="D27" s="178">
        <v>0</v>
      </c>
      <c r="E27" s="178">
        <v>78</v>
      </c>
      <c r="F27" s="179">
        <f t="shared" si="0"/>
        <v>78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78</v>
      </c>
      <c r="M27" s="20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521</v>
      </c>
      <c r="F28" s="179">
        <f t="shared" si="0"/>
        <v>521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521</v>
      </c>
      <c r="M28" s="20"/>
    </row>
    <row r="29" spans="1:13" ht="12.75">
      <c r="A29" s="195" t="s">
        <v>44</v>
      </c>
      <c r="B29" s="178">
        <v>58011</v>
      </c>
      <c r="C29" s="178">
        <v>22283</v>
      </c>
      <c r="D29" s="178">
        <v>0</v>
      </c>
      <c r="E29" s="178">
        <v>2</v>
      </c>
      <c r="F29" s="179">
        <f t="shared" si="0"/>
        <v>80296</v>
      </c>
      <c r="G29" s="178">
        <v>1107</v>
      </c>
      <c r="H29" s="178">
        <v>0</v>
      </c>
      <c r="I29" s="178">
        <v>45519</v>
      </c>
      <c r="J29" s="178">
        <v>0</v>
      </c>
      <c r="K29" s="179">
        <f t="shared" si="1"/>
        <v>46626</v>
      </c>
      <c r="L29" s="193">
        <f t="shared" si="2"/>
        <v>126922</v>
      </c>
      <c r="M29" s="20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40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40"/>
    </row>
    <row r="32" spans="1:13" ht="13.5" thickBot="1">
      <c r="A32" s="58" t="s">
        <v>45</v>
      </c>
      <c r="B32" s="25">
        <f aca="true" t="shared" si="3" ref="B32:L32">SUM(B13:B29)</f>
        <v>121382</v>
      </c>
      <c r="C32" s="25">
        <f t="shared" si="3"/>
        <v>303209</v>
      </c>
      <c r="D32" s="25">
        <f t="shared" si="3"/>
        <v>12563</v>
      </c>
      <c r="E32" s="25">
        <f t="shared" si="3"/>
        <v>88319</v>
      </c>
      <c r="F32" s="25">
        <f t="shared" si="3"/>
        <v>525473</v>
      </c>
      <c r="G32" s="25">
        <f t="shared" si="3"/>
        <v>18260</v>
      </c>
      <c r="H32" s="25">
        <f t="shared" si="3"/>
        <v>3133</v>
      </c>
      <c r="I32" s="25">
        <f t="shared" si="3"/>
        <v>178788</v>
      </c>
      <c r="J32" s="25">
        <f t="shared" si="3"/>
        <v>1938</v>
      </c>
      <c r="K32" s="25">
        <f t="shared" si="3"/>
        <v>202119</v>
      </c>
      <c r="L32" s="26">
        <f t="shared" si="3"/>
        <v>727592</v>
      </c>
      <c r="M32" s="20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40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40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0"/>
    </row>
    <row r="36" spans="1:13" ht="12.75">
      <c r="A36" s="206" t="s">
        <v>47</v>
      </c>
      <c r="B36" s="183">
        <v>5883</v>
      </c>
      <c r="C36" s="183">
        <v>148296</v>
      </c>
      <c r="D36" s="183">
        <v>12473</v>
      </c>
      <c r="E36" s="183">
        <v>22044</v>
      </c>
      <c r="F36" s="184">
        <f aca="true" t="shared" si="4" ref="F36:F54">SUM(B36:E36)</f>
        <v>188696</v>
      </c>
      <c r="G36" s="183">
        <v>23416</v>
      </c>
      <c r="H36" s="183">
        <v>0</v>
      </c>
      <c r="I36" s="183">
        <v>51953</v>
      </c>
      <c r="J36" s="183">
        <v>92</v>
      </c>
      <c r="K36" s="184">
        <f aca="true" t="shared" si="5" ref="K36:K54">SUM(G36:J36)</f>
        <v>75461</v>
      </c>
      <c r="L36" s="197">
        <f aca="true" t="shared" si="6" ref="L36:L54">SUM(F36+K36)</f>
        <v>264157</v>
      </c>
      <c r="M36" s="20"/>
    </row>
    <row r="37" spans="1:13" ht="12.75">
      <c r="A37" s="206" t="s">
        <v>48</v>
      </c>
      <c r="B37" s="183">
        <v>0</v>
      </c>
      <c r="C37" s="183">
        <v>11030</v>
      </c>
      <c r="D37" s="183">
        <v>715</v>
      </c>
      <c r="E37" s="183">
        <v>7075</v>
      </c>
      <c r="F37" s="184">
        <f t="shared" si="4"/>
        <v>18820</v>
      </c>
      <c r="G37" s="183">
        <v>3005</v>
      </c>
      <c r="H37" s="183">
        <v>35</v>
      </c>
      <c r="I37" s="183">
        <v>0</v>
      </c>
      <c r="J37" s="183">
        <v>126</v>
      </c>
      <c r="K37" s="184">
        <f t="shared" si="5"/>
        <v>3166</v>
      </c>
      <c r="L37" s="197">
        <f t="shared" si="6"/>
        <v>21986</v>
      </c>
      <c r="M37" s="20"/>
    </row>
    <row r="38" spans="1:13" ht="12.75">
      <c r="A38" s="206" t="s">
        <v>49</v>
      </c>
      <c r="B38" s="183">
        <v>0</v>
      </c>
      <c r="C38" s="183">
        <v>603739</v>
      </c>
      <c r="D38" s="183">
        <v>1325</v>
      </c>
      <c r="E38" s="183">
        <v>16292</v>
      </c>
      <c r="F38" s="184">
        <f t="shared" si="4"/>
        <v>621356</v>
      </c>
      <c r="G38" s="183">
        <v>82249</v>
      </c>
      <c r="H38" s="183">
        <v>230</v>
      </c>
      <c r="I38" s="183">
        <v>4515</v>
      </c>
      <c r="J38" s="183">
        <v>0</v>
      </c>
      <c r="K38" s="184">
        <f t="shared" si="5"/>
        <v>86994</v>
      </c>
      <c r="L38" s="197">
        <f t="shared" si="6"/>
        <v>708350</v>
      </c>
      <c r="M38" s="20"/>
    </row>
    <row r="39" spans="1:13" ht="12.75">
      <c r="A39" s="206" t="s">
        <v>50</v>
      </c>
      <c r="B39" s="183">
        <v>19106</v>
      </c>
      <c r="C39" s="183">
        <v>487479</v>
      </c>
      <c r="D39" s="183">
        <v>27440</v>
      </c>
      <c r="E39" s="183">
        <v>11299</v>
      </c>
      <c r="F39" s="184">
        <f t="shared" si="4"/>
        <v>545324</v>
      </c>
      <c r="G39" s="183">
        <v>3549</v>
      </c>
      <c r="H39" s="183">
        <v>1127</v>
      </c>
      <c r="I39" s="183">
        <v>38998</v>
      </c>
      <c r="J39" s="183">
        <v>132</v>
      </c>
      <c r="K39" s="184">
        <f t="shared" si="5"/>
        <v>43806</v>
      </c>
      <c r="L39" s="197">
        <f t="shared" si="6"/>
        <v>589130</v>
      </c>
      <c r="M39" s="20"/>
    </row>
    <row r="40" spans="1:13" ht="12.75">
      <c r="A40" s="206" t="s">
        <v>51</v>
      </c>
      <c r="B40" s="183">
        <v>0</v>
      </c>
      <c r="C40" s="183">
        <v>1126</v>
      </c>
      <c r="D40" s="183">
        <v>3174</v>
      </c>
      <c r="E40" s="183">
        <v>4005</v>
      </c>
      <c r="F40" s="184">
        <f t="shared" si="4"/>
        <v>8305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8305</v>
      </c>
      <c r="M40" s="20"/>
    </row>
    <row r="41" spans="1:13" ht="12.75">
      <c r="A41" s="206" t="s">
        <v>52</v>
      </c>
      <c r="B41" s="183">
        <v>0</v>
      </c>
      <c r="C41" s="183">
        <v>117655</v>
      </c>
      <c r="D41" s="183">
        <v>13178</v>
      </c>
      <c r="E41" s="183">
        <v>1685</v>
      </c>
      <c r="F41" s="184">
        <f t="shared" si="4"/>
        <v>132518</v>
      </c>
      <c r="G41" s="183">
        <v>167334</v>
      </c>
      <c r="H41" s="183">
        <v>0</v>
      </c>
      <c r="I41" s="183">
        <v>29185</v>
      </c>
      <c r="J41" s="183">
        <v>1191</v>
      </c>
      <c r="K41" s="184">
        <f t="shared" si="5"/>
        <v>197710</v>
      </c>
      <c r="L41" s="197">
        <f t="shared" si="6"/>
        <v>330228</v>
      </c>
      <c r="M41" s="20"/>
    </row>
    <row r="42" spans="1:13" ht="12.75">
      <c r="A42" s="206" t="s">
        <v>53</v>
      </c>
      <c r="B42" s="183">
        <v>0</v>
      </c>
      <c r="C42" s="183">
        <v>232715</v>
      </c>
      <c r="D42" s="183">
        <v>3173</v>
      </c>
      <c r="E42" s="183">
        <v>5753</v>
      </c>
      <c r="F42" s="184">
        <f t="shared" si="4"/>
        <v>241641</v>
      </c>
      <c r="G42" s="183">
        <v>1652</v>
      </c>
      <c r="H42" s="183">
        <v>17</v>
      </c>
      <c r="I42" s="183">
        <v>25019</v>
      </c>
      <c r="J42" s="183">
        <v>0</v>
      </c>
      <c r="K42" s="184">
        <f t="shared" si="5"/>
        <v>26688</v>
      </c>
      <c r="L42" s="197">
        <f t="shared" si="6"/>
        <v>268329</v>
      </c>
      <c r="M42" s="20"/>
    </row>
    <row r="43" spans="1:13" ht="12.75">
      <c r="A43" s="206" t="s">
        <v>54</v>
      </c>
      <c r="B43" s="183">
        <v>441</v>
      </c>
      <c r="C43" s="183">
        <v>13599</v>
      </c>
      <c r="D43" s="183">
        <v>9958</v>
      </c>
      <c r="E43" s="183">
        <v>8573</v>
      </c>
      <c r="F43" s="184">
        <f t="shared" si="4"/>
        <v>32571</v>
      </c>
      <c r="G43" s="183">
        <v>4002</v>
      </c>
      <c r="H43" s="183">
        <v>30</v>
      </c>
      <c r="I43" s="183">
        <v>0</v>
      </c>
      <c r="J43" s="183">
        <v>0</v>
      </c>
      <c r="K43" s="184">
        <f t="shared" si="5"/>
        <v>4032</v>
      </c>
      <c r="L43" s="197">
        <f t="shared" si="6"/>
        <v>36603</v>
      </c>
      <c r="M43" s="20"/>
    </row>
    <row r="44" spans="1:13" ht="12.75">
      <c r="A44" s="206" t="s">
        <v>55</v>
      </c>
      <c r="B44" s="183">
        <v>0</v>
      </c>
      <c r="C44" s="183">
        <v>396887</v>
      </c>
      <c r="D44" s="183">
        <v>42651</v>
      </c>
      <c r="E44" s="183">
        <v>23329</v>
      </c>
      <c r="F44" s="184">
        <f t="shared" si="4"/>
        <v>462867</v>
      </c>
      <c r="G44" s="183">
        <v>14397</v>
      </c>
      <c r="H44" s="183">
        <v>453</v>
      </c>
      <c r="I44" s="183">
        <v>27211</v>
      </c>
      <c r="J44" s="183">
        <v>0</v>
      </c>
      <c r="K44" s="184">
        <f t="shared" si="5"/>
        <v>42061</v>
      </c>
      <c r="L44" s="197">
        <f t="shared" si="6"/>
        <v>504928</v>
      </c>
      <c r="M44" s="20"/>
    </row>
    <row r="45" spans="1:13" ht="12.75">
      <c r="A45" s="206" t="s">
        <v>56</v>
      </c>
      <c r="B45" s="183">
        <v>0</v>
      </c>
      <c r="C45" s="183">
        <v>21874</v>
      </c>
      <c r="D45" s="183">
        <v>15800</v>
      </c>
      <c r="E45" s="183">
        <v>7421</v>
      </c>
      <c r="F45" s="184">
        <f t="shared" si="4"/>
        <v>45095</v>
      </c>
      <c r="G45" s="183">
        <v>16317</v>
      </c>
      <c r="H45" s="183">
        <v>116</v>
      </c>
      <c r="I45" s="183">
        <v>28928</v>
      </c>
      <c r="J45" s="183">
        <v>0</v>
      </c>
      <c r="K45" s="184">
        <f t="shared" si="5"/>
        <v>45361</v>
      </c>
      <c r="L45" s="197">
        <f t="shared" si="6"/>
        <v>90456</v>
      </c>
      <c r="M45" s="20"/>
    </row>
    <row r="46" spans="1:13" ht="12.75">
      <c r="A46" s="206" t="s">
        <v>57</v>
      </c>
      <c r="B46" s="183">
        <v>0</v>
      </c>
      <c r="C46" s="183">
        <v>285527</v>
      </c>
      <c r="D46" s="183">
        <v>566</v>
      </c>
      <c r="E46" s="183">
        <v>9433</v>
      </c>
      <c r="F46" s="184">
        <f t="shared" si="4"/>
        <v>295526</v>
      </c>
      <c r="G46" s="183">
        <v>7901</v>
      </c>
      <c r="H46" s="183">
        <v>7</v>
      </c>
      <c r="I46" s="183">
        <v>0</v>
      </c>
      <c r="J46" s="183">
        <v>0</v>
      </c>
      <c r="K46" s="184">
        <f t="shared" si="5"/>
        <v>7908</v>
      </c>
      <c r="L46" s="197">
        <f t="shared" si="6"/>
        <v>303434</v>
      </c>
      <c r="M46" s="20"/>
    </row>
    <row r="47" spans="1:13" ht="12.75">
      <c r="A47" s="206" t="s">
        <v>58</v>
      </c>
      <c r="B47" s="183">
        <v>0</v>
      </c>
      <c r="C47" s="183">
        <v>170944</v>
      </c>
      <c r="D47" s="183">
        <v>4712</v>
      </c>
      <c r="E47" s="183">
        <v>7988</v>
      </c>
      <c r="F47" s="184">
        <f t="shared" si="4"/>
        <v>183644</v>
      </c>
      <c r="G47" s="183">
        <v>6777</v>
      </c>
      <c r="H47" s="183">
        <v>0</v>
      </c>
      <c r="I47" s="183">
        <v>12740</v>
      </c>
      <c r="J47" s="183">
        <v>8356</v>
      </c>
      <c r="K47" s="184">
        <f t="shared" si="5"/>
        <v>27873</v>
      </c>
      <c r="L47" s="197">
        <f t="shared" si="6"/>
        <v>211517</v>
      </c>
      <c r="M47" s="20"/>
    </row>
    <row r="48" spans="1:13" ht="12.75">
      <c r="A48" s="206" t="s">
        <v>59</v>
      </c>
      <c r="B48" s="183">
        <v>0</v>
      </c>
      <c r="C48" s="183">
        <v>0</v>
      </c>
      <c r="D48" s="183">
        <v>0</v>
      </c>
      <c r="E48" s="183">
        <v>2116</v>
      </c>
      <c r="F48" s="184">
        <f t="shared" si="4"/>
        <v>2116</v>
      </c>
      <c r="G48" s="183">
        <v>0</v>
      </c>
      <c r="H48" s="183">
        <v>130</v>
      </c>
      <c r="I48" s="183">
        <v>0</v>
      </c>
      <c r="J48" s="183">
        <v>0</v>
      </c>
      <c r="K48" s="184">
        <f t="shared" si="5"/>
        <v>130</v>
      </c>
      <c r="L48" s="197">
        <f t="shared" si="6"/>
        <v>2246</v>
      </c>
      <c r="M48" s="20"/>
    </row>
    <row r="49" spans="1:13" ht="12.75">
      <c r="A49" s="206" t="s">
        <v>60</v>
      </c>
      <c r="B49" s="183">
        <v>304</v>
      </c>
      <c r="C49" s="183">
        <v>128889</v>
      </c>
      <c r="D49" s="183">
        <v>639</v>
      </c>
      <c r="E49" s="183">
        <v>9950</v>
      </c>
      <c r="F49" s="184">
        <f t="shared" si="4"/>
        <v>139782</v>
      </c>
      <c r="G49" s="183">
        <v>19683</v>
      </c>
      <c r="H49" s="183">
        <v>0</v>
      </c>
      <c r="I49" s="183">
        <v>39743</v>
      </c>
      <c r="J49" s="183">
        <v>0</v>
      </c>
      <c r="K49" s="184">
        <f t="shared" si="5"/>
        <v>59426</v>
      </c>
      <c r="L49" s="197">
        <f t="shared" si="6"/>
        <v>199208</v>
      </c>
      <c r="M49" s="20"/>
    </row>
    <row r="50" spans="1:13" ht="12.75">
      <c r="A50" s="206" t="s">
        <v>61</v>
      </c>
      <c r="B50" s="183">
        <v>0</v>
      </c>
      <c r="C50" s="183">
        <v>158014</v>
      </c>
      <c r="D50" s="183">
        <v>1320</v>
      </c>
      <c r="E50" s="183">
        <v>1651</v>
      </c>
      <c r="F50" s="184">
        <f t="shared" si="4"/>
        <v>160985</v>
      </c>
      <c r="G50" s="183">
        <v>3816</v>
      </c>
      <c r="H50" s="183">
        <v>0</v>
      </c>
      <c r="I50" s="183">
        <v>244566</v>
      </c>
      <c r="J50" s="183">
        <v>751</v>
      </c>
      <c r="K50" s="184">
        <f t="shared" si="5"/>
        <v>249133</v>
      </c>
      <c r="L50" s="197">
        <f t="shared" si="6"/>
        <v>410118</v>
      </c>
      <c r="M50" s="20"/>
    </row>
    <row r="51" spans="1:13" ht="12.75">
      <c r="A51" s="206" t="s">
        <v>62</v>
      </c>
      <c r="B51" s="183">
        <v>2690</v>
      </c>
      <c r="C51" s="183">
        <v>86180</v>
      </c>
      <c r="D51" s="183">
        <v>10265</v>
      </c>
      <c r="E51" s="183">
        <v>14515</v>
      </c>
      <c r="F51" s="184">
        <f t="shared" si="4"/>
        <v>113650</v>
      </c>
      <c r="G51" s="183">
        <v>28558</v>
      </c>
      <c r="H51" s="183">
        <v>0</v>
      </c>
      <c r="I51" s="183">
        <v>40860</v>
      </c>
      <c r="J51" s="183">
        <v>0</v>
      </c>
      <c r="K51" s="184">
        <f t="shared" si="5"/>
        <v>69418</v>
      </c>
      <c r="L51" s="197">
        <f t="shared" si="6"/>
        <v>183068</v>
      </c>
      <c r="M51" s="20"/>
    </row>
    <row r="52" spans="1:13" ht="12.75">
      <c r="A52" s="206" t="s">
        <v>63</v>
      </c>
      <c r="B52" s="183">
        <v>1459</v>
      </c>
      <c r="C52" s="183">
        <v>56721</v>
      </c>
      <c r="D52" s="183">
        <v>2776</v>
      </c>
      <c r="E52" s="183">
        <v>10450</v>
      </c>
      <c r="F52" s="184">
        <f t="shared" si="4"/>
        <v>71406</v>
      </c>
      <c r="G52" s="183">
        <v>5376</v>
      </c>
      <c r="H52" s="183">
        <v>75</v>
      </c>
      <c r="I52" s="183">
        <v>0</v>
      </c>
      <c r="J52" s="183">
        <v>644</v>
      </c>
      <c r="K52" s="184">
        <f t="shared" si="5"/>
        <v>6095</v>
      </c>
      <c r="L52" s="197">
        <f t="shared" si="6"/>
        <v>77501</v>
      </c>
      <c r="M52" s="20"/>
    </row>
    <row r="53" spans="1:13" ht="12.75">
      <c r="A53" s="206" t="s">
        <v>64</v>
      </c>
      <c r="B53" s="183">
        <v>0</v>
      </c>
      <c r="C53" s="183">
        <v>62523</v>
      </c>
      <c r="D53" s="183">
        <v>0</v>
      </c>
      <c r="E53" s="183">
        <v>2153</v>
      </c>
      <c r="F53" s="184">
        <f t="shared" si="4"/>
        <v>64676</v>
      </c>
      <c r="G53" s="183">
        <v>10058</v>
      </c>
      <c r="H53" s="183">
        <v>360</v>
      </c>
      <c r="I53" s="183">
        <v>0</v>
      </c>
      <c r="J53" s="183">
        <v>0</v>
      </c>
      <c r="K53" s="184">
        <f t="shared" si="5"/>
        <v>10418</v>
      </c>
      <c r="L53" s="197">
        <f t="shared" si="6"/>
        <v>75094</v>
      </c>
      <c r="M53" s="20"/>
    </row>
    <row r="54" spans="1:13" ht="12.75">
      <c r="A54" s="206" t="s">
        <v>65</v>
      </c>
      <c r="B54" s="183">
        <v>522</v>
      </c>
      <c r="C54" s="183">
        <v>27428</v>
      </c>
      <c r="D54" s="183">
        <v>4381</v>
      </c>
      <c r="E54" s="183">
        <v>5404</v>
      </c>
      <c r="F54" s="184">
        <f t="shared" si="4"/>
        <v>37735</v>
      </c>
      <c r="G54" s="183">
        <v>23260</v>
      </c>
      <c r="H54" s="183">
        <v>0</v>
      </c>
      <c r="I54" s="183">
        <v>5819</v>
      </c>
      <c r="J54" s="183">
        <v>0</v>
      </c>
      <c r="K54" s="184">
        <f t="shared" si="5"/>
        <v>29079</v>
      </c>
      <c r="L54" s="197">
        <f t="shared" si="6"/>
        <v>66814</v>
      </c>
      <c r="M54" s="20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0"/>
    </row>
    <row r="56" spans="1:13" ht="12.75">
      <c r="A56" s="64" t="s">
        <v>66</v>
      </c>
      <c r="B56" s="84">
        <f aca="true" t="shared" si="7" ref="B56:L56">SUM(B36:B54)</f>
        <v>30405</v>
      </c>
      <c r="C56" s="84">
        <f t="shared" si="7"/>
        <v>3010626</v>
      </c>
      <c r="D56" s="84">
        <f t="shared" si="7"/>
        <v>154546</v>
      </c>
      <c r="E56" s="84">
        <f t="shared" si="7"/>
        <v>171136</v>
      </c>
      <c r="F56" s="84">
        <f t="shared" si="7"/>
        <v>3366713</v>
      </c>
      <c r="G56" s="84">
        <f t="shared" si="7"/>
        <v>421350</v>
      </c>
      <c r="H56" s="84">
        <f t="shared" si="7"/>
        <v>2580</v>
      </c>
      <c r="I56" s="84">
        <f t="shared" si="7"/>
        <v>549537</v>
      </c>
      <c r="J56" s="84">
        <f t="shared" si="7"/>
        <v>11292</v>
      </c>
      <c r="K56" s="84">
        <f t="shared" si="7"/>
        <v>984759</v>
      </c>
      <c r="L56" s="34">
        <f t="shared" si="7"/>
        <v>4351472</v>
      </c>
      <c r="M56" s="20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40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40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40"/>
    </row>
    <row r="60" spans="1:13" ht="12.75">
      <c r="A60" s="65" t="s">
        <v>67</v>
      </c>
      <c r="B60" s="85">
        <f aca="true" t="shared" si="8" ref="B60:L60">SUM(B32+B56)</f>
        <v>151787</v>
      </c>
      <c r="C60" s="85">
        <f t="shared" si="8"/>
        <v>3313835</v>
      </c>
      <c r="D60" s="85">
        <f t="shared" si="8"/>
        <v>167109</v>
      </c>
      <c r="E60" s="85">
        <f t="shared" si="8"/>
        <v>259455</v>
      </c>
      <c r="F60" s="85">
        <f t="shared" si="8"/>
        <v>3892186</v>
      </c>
      <c r="G60" s="85">
        <f t="shared" si="8"/>
        <v>439610</v>
      </c>
      <c r="H60" s="85">
        <f t="shared" si="8"/>
        <v>5713</v>
      </c>
      <c r="I60" s="85">
        <f t="shared" si="8"/>
        <v>728325</v>
      </c>
      <c r="J60" s="85">
        <f t="shared" si="8"/>
        <v>13230</v>
      </c>
      <c r="K60" s="85">
        <f t="shared" si="8"/>
        <v>1186878</v>
      </c>
      <c r="L60" s="36">
        <f t="shared" si="8"/>
        <v>5079064</v>
      </c>
      <c r="M60" s="20"/>
    </row>
    <row r="61" spans="1:13" s="144" customFormat="1" ht="13.5" thickBot="1">
      <c r="A61" s="175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40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66" bestFit="1" customWidth="1"/>
    <col min="2" max="2" width="8.421875" style="66" customWidth="1"/>
    <col min="3" max="3" width="10.140625" style="66" customWidth="1"/>
    <col min="4" max="4" width="9.28125" style="66" customWidth="1"/>
    <col min="5" max="5" width="10.140625" style="66" customWidth="1"/>
    <col min="6" max="6" width="11.00390625" style="66" customWidth="1"/>
    <col min="7" max="9" width="10.140625" style="66" customWidth="1"/>
    <col min="10" max="10" width="8.421875" style="66" customWidth="1"/>
    <col min="11" max="11" width="11.00390625" style="66" customWidth="1"/>
    <col min="12" max="12" width="13.8515625" style="66" bestFit="1" customWidth="1"/>
    <col min="13" max="16384" width="8.421875" style="66" customWidth="1"/>
  </cols>
  <sheetData>
    <row r="1" spans="1:13" s="135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35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35" customFormat="1" ht="15">
      <c r="A3" s="131"/>
      <c r="B3" s="132"/>
      <c r="C3" s="214" t="s">
        <v>85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35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35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35" customFormat="1" ht="13.5" thickBot="1">
      <c r="A6" s="160"/>
      <c r="B6" s="129"/>
      <c r="C6" s="129"/>
      <c r="D6" s="129"/>
      <c r="E6" s="129"/>
      <c r="F6" s="129"/>
      <c r="G6" s="129"/>
      <c r="H6" s="129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35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94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54</v>
      </c>
      <c r="E13" s="178">
        <v>700</v>
      </c>
      <c r="F13" s="179">
        <f aca="true" t="shared" si="0" ref="F13:F29">SUM(B13:E13)</f>
        <v>754</v>
      </c>
      <c r="G13" s="178">
        <v>520</v>
      </c>
      <c r="H13" s="178">
        <v>0</v>
      </c>
      <c r="I13" s="178">
        <v>14231</v>
      </c>
      <c r="J13" s="178">
        <v>0</v>
      </c>
      <c r="K13" s="179">
        <f aca="true" t="shared" si="1" ref="K13:K29">SUM(G13:J13)</f>
        <v>14751</v>
      </c>
      <c r="L13" s="193">
        <f aca="true" t="shared" si="2" ref="L13:L29">SUM(F13+K13)</f>
        <v>15505</v>
      </c>
      <c r="M13" s="20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0"/>
    </row>
    <row r="15" spans="1:13" ht="12.75">
      <c r="A15" s="195" t="s">
        <v>30</v>
      </c>
      <c r="B15" s="178">
        <v>0</v>
      </c>
      <c r="C15" s="178">
        <v>7022</v>
      </c>
      <c r="D15" s="178">
        <v>5627</v>
      </c>
      <c r="E15" s="178">
        <v>2305</v>
      </c>
      <c r="F15" s="179">
        <f t="shared" si="0"/>
        <v>14954</v>
      </c>
      <c r="G15" s="178">
        <v>0</v>
      </c>
      <c r="H15" s="178">
        <v>0</v>
      </c>
      <c r="I15" s="178">
        <v>56704</v>
      </c>
      <c r="J15" s="178">
        <v>0</v>
      </c>
      <c r="K15" s="179">
        <f t="shared" si="1"/>
        <v>56704</v>
      </c>
      <c r="L15" s="193">
        <f t="shared" si="2"/>
        <v>71658</v>
      </c>
      <c r="M15" s="20"/>
    </row>
    <row r="16" spans="1:13" ht="12.75">
      <c r="A16" s="195" t="s">
        <v>31</v>
      </c>
      <c r="B16" s="178">
        <v>0</v>
      </c>
      <c r="C16" s="178">
        <v>0</v>
      </c>
      <c r="D16" s="178">
        <v>525</v>
      </c>
      <c r="E16" s="178">
        <v>2042</v>
      </c>
      <c r="F16" s="179">
        <f t="shared" si="0"/>
        <v>2567</v>
      </c>
      <c r="G16" s="178">
        <v>0</v>
      </c>
      <c r="H16" s="178">
        <v>0</v>
      </c>
      <c r="I16" s="178">
        <v>1091</v>
      </c>
      <c r="J16" s="178">
        <v>0</v>
      </c>
      <c r="K16" s="179">
        <f t="shared" si="1"/>
        <v>1091</v>
      </c>
      <c r="L16" s="193">
        <f t="shared" si="2"/>
        <v>3658</v>
      </c>
      <c r="M16" s="20"/>
    </row>
    <row r="17" spans="1:13" ht="12.75">
      <c r="A17" s="195" t="s">
        <v>32</v>
      </c>
      <c r="B17" s="178">
        <v>0</v>
      </c>
      <c r="C17" s="178">
        <v>0</v>
      </c>
      <c r="D17" s="178">
        <v>419</v>
      </c>
      <c r="E17" s="178">
        <v>663</v>
      </c>
      <c r="F17" s="179">
        <f t="shared" si="0"/>
        <v>1082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1082</v>
      </c>
      <c r="M17" s="20"/>
    </row>
    <row r="18" spans="1:13" ht="12.75">
      <c r="A18" s="195" t="s">
        <v>33</v>
      </c>
      <c r="B18" s="178">
        <v>56459</v>
      </c>
      <c r="C18" s="178">
        <v>16381</v>
      </c>
      <c r="D18" s="178">
        <v>388</v>
      </c>
      <c r="E18" s="178">
        <v>9489</v>
      </c>
      <c r="F18" s="179">
        <f t="shared" si="0"/>
        <v>82717</v>
      </c>
      <c r="G18" s="178">
        <v>0</v>
      </c>
      <c r="H18" s="178">
        <v>0</v>
      </c>
      <c r="I18" s="178">
        <v>11485</v>
      </c>
      <c r="J18" s="178">
        <v>0</v>
      </c>
      <c r="K18" s="179">
        <f t="shared" si="1"/>
        <v>11485</v>
      </c>
      <c r="L18" s="193">
        <f t="shared" si="2"/>
        <v>94202</v>
      </c>
      <c r="M18" s="20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616</v>
      </c>
      <c r="F19" s="179">
        <f t="shared" si="0"/>
        <v>616</v>
      </c>
      <c r="G19" s="178">
        <v>0</v>
      </c>
      <c r="H19" s="178">
        <v>0</v>
      </c>
      <c r="I19" s="178">
        <v>0</v>
      </c>
      <c r="J19" s="178">
        <v>0</v>
      </c>
      <c r="K19" s="179">
        <f t="shared" si="1"/>
        <v>0</v>
      </c>
      <c r="L19" s="193">
        <f t="shared" si="2"/>
        <v>616</v>
      </c>
      <c r="M19" s="20"/>
    </row>
    <row r="20" spans="1:13" ht="12.75">
      <c r="A20" s="195" t="s">
        <v>35</v>
      </c>
      <c r="B20" s="178">
        <v>0</v>
      </c>
      <c r="C20" s="178">
        <v>76127</v>
      </c>
      <c r="D20" s="178">
        <v>927</v>
      </c>
      <c r="E20" s="178">
        <v>2423</v>
      </c>
      <c r="F20" s="179">
        <f t="shared" si="0"/>
        <v>79477</v>
      </c>
      <c r="G20" s="178">
        <v>3141</v>
      </c>
      <c r="H20" s="178">
        <v>0</v>
      </c>
      <c r="I20" s="178">
        <v>60105</v>
      </c>
      <c r="J20" s="178">
        <v>0</v>
      </c>
      <c r="K20" s="179">
        <f t="shared" si="1"/>
        <v>63246</v>
      </c>
      <c r="L20" s="193">
        <f t="shared" si="2"/>
        <v>142723</v>
      </c>
      <c r="M20" s="20"/>
    </row>
    <row r="21" spans="1:13" ht="12.75">
      <c r="A21" s="195" t="s">
        <v>36</v>
      </c>
      <c r="B21" s="178">
        <v>6048</v>
      </c>
      <c r="C21" s="178">
        <v>42792</v>
      </c>
      <c r="D21" s="178">
        <v>3599</v>
      </c>
      <c r="E21" s="178">
        <v>3816</v>
      </c>
      <c r="F21" s="179">
        <f t="shared" si="0"/>
        <v>56255</v>
      </c>
      <c r="G21" s="178">
        <v>12132</v>
      </c>
      <c r="H21" s="178">
        <v>0</v>
      </c>
      <c r="I21" s="178">
        <v>0</v>
      </c>
      <c r="J21" s="178">
        <v>0</v>
      </c>
      <c r="K21" s="179">
        <f t="shared" si="1"/>
        <v>12132</v>
      </c>
      <c r="L21" s="193">
        <f t="shared" si="2"/>
        <v>68387</v>
      </c>
      <c r="M21" s="20"/>
    </row>
    <row r="22" spans="1:13" ht="12.75">
      <c r="A22" s="195" t="s">
        <v>37</v>
      </c>
      <c r="B22" s="178">
        <v>0</v>
      </c>
      <c r="C22" s="178">
        <v>0</v>
      </c>
      <c r="D22" s="178">
        <v>0</v>
      </c>
      <c r="E22" s="178">
        <v>3174</v>
      </c>
      <c r="F22" s="179">
        <f t="shared" si="0"/>
        <v>3174</v>
      </c>
      <c r="G22" s="178">
        <v>582</v>
      </c>
      <c r="H22" s="178">
        <v>0</v>
      </c>
      <c r="I22" s="178">
        <v>0</v>
      </c>
      <c r="J22" s="178">
        <v>0</v>
      </c>
      <c r="K22" s="179">
        <f t="shared" si="1"/>
        <v>582</v>
      </c>
      <c r="L22" s="193">
        <f t="shared" si="2"/>
        <v>3756</v>
      </c>
      <c r="M22" s="20"/>
    </row>
    <row r="23" spans="1:13" ht="12.75">
      <c r="A23" s="195" t="s">
        <v>38</v>
      </c>
      <c r="B23" s="178">
        <v>29468</v>
      </c>
      <c r="C23" s="178">
        <v>9456</v>
      </c>
      <c r="D23" s="178">
        <v>1125</v>
      </c>
      <c r="E23" s="178">
        <v>6045</v>
      </c>
      <c r="F23" s="179">
        <f t="shared" si="0"/>
        <v>46094</v>
      </c>
      <c r="G23" s="178">
        <v>6119</v>
      </c>
      <c r="H23" s="178">
        <v>0</v>
      </c>
      <c r="I23" s="178">
        <v>56348</v>
      </c>
      <c r="J23" s="178">
        <v>0</v>
      </c>
      <c r="K23" s="179">
        <f t="shared" si="1"/>
        <v>62467</v>
      </c>
      <c r="L23" s="193">
        <f t="shared" si="2"/>
        <v>108561</v>
      </c>
      <c r="M23" s="20"/>
    </row>
    <row r="24" spans="1:13" ht="12.75">
      <c r="A24" s="195" t="s">
        <v>39</v>
      </c>
      <c r="B24" s="178">
        <v>0</v>
      </c>
      <c r="C24" s="178">
        <v>23436</v>
      </c>
      <c r="D24" s="178">
        <v>2086</v>
      </c>
      <c r="E24" s="178">
        <v>12630</v>
      </c>
      <c r="F24" s="179">
        <f t="shared" si="0"/>
        <v>38152</v>
      </c>
      <c r="G24" s="178">
        <v>2362</v>
      </c>
      <c r="H24" s="178">
        <v>0</v>
      </c>
      <c r="I24" s="178">
        <v>22322</v>
      </c>
      <c r="J24" s="178">
        <v>0</v>
      </c>
      <c r="K24" s="179">
        <f t="shared" si="1"/>
        <v>24684</v>
      </c>
      <c r="L24" s="193">
        <f t="shared" si="2"/>
        <v>62836</v>
      </c>
      <c r="M24" s="20"/>
    </row>
    <row r="25" spans="1:13" ht="12.75">
      <c r="A25" s="195" t="s">
        <v>40</v>
      </c>
      <c r="B25" s="178">
        <v>0</v>
      </c>
      <c r="C25" s="178">
        <v>1147</v>
      </c>
      <c r="D25" s="178">
        <v>885</v>
      </c>
      <c r="E25" s="178">
        <v>17419</v>
      </c>
      <c r="F25" s="179">
        <f t="shared" si="0"/>
        <v>19451</v>
      </c>
      <c r="G25" s="178">
        <v>1402</v>
      </c>
      <c r="H25" s="178">
        <v>292</v>
      </c>
      <c r="I25" s="178">
        <v>0</v>
      </c>
      <c r="J25" s="178">
        <v>0</v>
      </c>
      <c r="K25" s="179">
        <f t="shared" si="1"/>
        <v>1694</v>
      </c>
      <c r="L25" s="193">
        <f t="shared" si="2"/>
        <v>21145</v>
      </c>
      <c r="M25" s="20"/>
    </row>
    <row r="26" spans="1:13" ht="12.75">
      <c r="A26" s="195" t="s">
        <v>41</v>
      </c>
      <c r="B26" s="178">
        <v>6231</v>
      </c>
      <c r="C26" s="178">
        <v>39421</v>
      </c>
      <c r="D26" s="178">
        <v>3082</v>
      </c>
      <c r="E26" s="178">
        <v>47436</v>
      </c>
      <c r="F26" s="179">
        <f t="shared" si="0"/>
        <v>96170</v>
      </c>
      <c r="G26" s="178">
        <v>15921</v>
      </c>
      <c r="H26" s="178">
        <v>0</v>
      </c>
      <c r="I26" s="178">
        <v>15166</v>
      </c>
      <c r="J26" s="178">
        <v>0</v>
      </c>
      <c r="K26" s="179">
        <f t="shared" si="1"/>
        <v>31087</v>
      </c>
      <c r="L26" s="193">
        <f t="shared" si="2"/>
        <v>127257</v>
      </c>
      <c r="M26" s="20"/>
    </row>
    <row r="27" spans="1:13" ht="12.75">
      <c r="A27" s="195" t="s">
        <v>42</v>
      </c>
      <c r="B27" s="178">
        <v>0</v>
      </c>
      <c r="C27" s="178">
        <v>0</v>
      </c>
      <c r="D27" s="178">
        <v>0</v>
      </c>
      <c r="E27" s="178">
        <v>22</v>
      </c>
      <c r="F27" s="179">
        <f t="shared" si="0"/>
        <v>22</v>
      </c>
      <c r="G27" s="178">
        <v>305</v>
      </c>
      <c r="H27" s="178">
        <v>0</v>
      </c>
      <c r="I27" s="178">
        <v>0</v>
      </c>
      <c r="J27" s="178">
        <v>0</v>
      </c>
      <c r="K27" s="179">
        <f t="shared" si="1"/>
        <v>305</v>
      </c>
      <c r="L27" s="193">
        <f t="shared" si="2"/>
        <v>327</v>
      </c>
      <c r="M27" s="20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145</v>
      </c>
      <c r="F28" s="179">
        <f t="shared" si="0"/>
        <v>145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145</v>
      </c>
      <c r="M28" s="20"/>
    </row>
    <row r="29" spans="1:13" ht="12.75">
      <c r="A29" s="195" t="s">
        <v>44</v>
      </c>
      <c r="B29" s="178">
        <v>120070</v>
      </c>
      <c r="C29" s="178">
        <v>23309</v>
      </c>
      <c r="D29" s="178">
        <v>0</v>
      </c>
      <c r="E29" s="178">
        <v>121</v>
      </c>
      <c r="F29" s="179">
        <f t="shared" si="0"/>
        <v>143500</v>
      </c>
      <c r="G29" s="178">
        <v>8710</v>
      </c>
      <c r="H29" s="178">
        <v>0</v>
      </c>
      <c r="I29" s="178">
        <v>59653</v>
      </c>
      <c r="J29" s="178">
        <v>0</v>
      </c>
      <c r="K29" s="179">
        <f t="shared" si="1"/>
        <v>68363</v>
      </c>
      <c r="L29" s="193">
        <f t="shared" si="2"/>
        <v>211863</v>
      </c>
      <c r="M29" s="20"/>
    </row>
    <row r="30" spans="1:13" s="135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40"/>
    </row>
    <row r="31" spans="1:13" s="135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40"/>
    </row>
    <row r="32" spans="1:13" ht="13.5" thickBot="1">
      <c r="A32" s="58" t="s">
        <v>45</v>
      </c>
      <c r="B32" s="25">
        <f aca="true" t="shared" si="3" ref="B32:L32">SUM(B13:B29)</f>
        <v>218276</v>
      </c>
      <c r="C32" s="25">
        <f t="shared" si="3"/>
        <v>239091</v>
      </c>
      <c r="D32" s="25">
        <f t="shared" si="3"/>
        <v>18717</v>
      </c>
      <c r="E32" s="25">
        <f t="shared" si="3"/>
        <v>109046</v>
      </c>
      <c r="F32" s="25">
        <f t="shared" si="3"/>
        <v>585130</v>
      </c>
      <c r="G32" s="25">
        <f t="shared" si="3"/>
        <v>51194</v>
      </c>
      <c r="H32" s="25">
        <f t="shared" si="3"/>
        <v>292</v>
      </c>
      <c r="I32" s="25">
        <f t="shared" si="3"/>
        <v>297105</v>
      </c>
      <c r="J32" s="25">
        <f t="shared" si="3"/>
        <v>0</v>
      </c>
      <c r="K32" s="25">
        <f t="shared" si="3"/>
        <v>348591</v>
      </c>
      <c r="L32" s="26">
        <f t="shared" si="3"/>
        <v>933721</v>
      </c>
      <c r="M32" s="20"/>
    </row>
    <row r="33" spans="1:13" s="135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40"/>
    </row>
    <row r="34" spans="1:13" s="135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40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0"/>
    </row>
    <row r="36" spans="1:13" ht="12.75">
      <c r="A36" s="206" t="s">
        <v>47</v>
      </c>
      <c r="B36" s="183">
        <v>11521</v>
      </c>
      <c r="C36" s="183">
        <v>103988</v>
      </c>
      <c r="D36" s="183">
        <v>16435</v>
      </c>
      <c r="E36" s="183">
        <v>24294</v>
      </c>
      <c r="F36" s="184">
        <f aca="true" t="shared" si="4" ref="F36:F54">SUM(B36:E36)</f>
        <v>156238</v>
      </c>
      <c r="G36" s="183">
        <v>39966</v>
      </c>
      <c r="H36" s="183">
        <v>10</v>
      </c>
      <c r="I36" s="183">
        <v>45252</v>
      </c>
      <c r="J36" s="183">
        <v>0</v>
      </c>
      <c r="K36" s="184">
        <f aca="true" t="shared" si="5" ref="K36:K54">SUM(G36:J36)</f>
        <v>85228</v>
      </c>
      <c r="L36" s="197">
        <f aca="true" t="shared" si="6" ref="L36:L54">SUM(F36+K36)</f>
        <v>241466</v>
      </c>
      <c r="M36" s="20"/>
    </row>
    <row r="37" spans="1:13" ht="12.75">
      <c r="A37" s="206" t="s">
        <v>48</v>
      </c>
      <c r="B37" s="183">
        <v>0</v>
      </c>
      <c r="C37" s="183">
        <v>943</v>
      </c>
      <c r="D37" s="183">
        <v>338</v>
      </c>
      <c r="E37" s="183">
        <v>8541</v>
      </c>
      <c r="F37" s="184">
        <f t="shared" si="4"/>
        <v>9822</v>
      </c>
      <c r="G37" s="183">
        <v>1672</v>
      </c>
      <c r="H37" s="183">
        <v>0</v>
      </c>
      <c r="I37" s="183">
        <v>0</v>
      </c>
      <c r="J37" s="183">
        <v>0</v>
      </c>
      <c r="K37" s="184">
        <f t="shared" si="5"/>
        <v>1672</v>
      </c>
      <c r="L37" s="197">
        <f t="shared" si="6"/>
        <v>11494</v>
      </c>
      <c r="M37" s="20"/>
    </row>
    <row r="38" spans="1:13" ht="12.75">
      <c r="A38" s="206" t="s">
        <v>49</v>
      </c>
      <c r="B38" s="183">
        <v>0</v>
      </c>
      <c r="C38" s="183">
        <v>572312</v>
      </c>
      <c r="D38" s="183">
        <v>1193</v>
      </c>
      <c r="E38" s="183">
        <v>15510</v>
      </c>
      <c r="F38" s="184">
        <f t="shared" si="4"/>
        <v>589015</v>
      </c>
      <c r="G38" s="183">
        <v>62741</v>
      </c>
      <c r="H38" s="183">
        <v>20</v>
      </c>
      <c r="I38" s="183">
        <v>4357</v>
      </c>
      <c r="J38" s="183">
        <v>0</v>
      </c>
      <c r="K38" s="184">
        <f t="shared" si="5"/>
        <v>67118</v>
      </c>
      <c r="L38" s="197">
        <f t="shared" si="6"/>
        <v>656133</v>
      </c>
      <c r="M38" s="20"/>
    </row>
    <row r="39" spans="1:13" ht="12.75">
      <c r="A39" s="206" t="s">
        <v>50</v>
      </c>
      <c r="B39" s="183">
        <v>26395</v>
      </c>
      <c r="C39" s="183">
        <v>205322</v>
      </c>
      <c r="D39" s="183">
        <v>19878</v>
      </c>
      <c r="E39" s="183">
        <v>23954</v>
      </c>
      <c r="F39" s="184">
        <f t="shared" si="4"/>
        <v>275549</v>
      </c>
      <c r="G39" s="183">
        <v>5847</v>
      </c>
      <c r="H39" s="183">
        <v>8055</v>
      </c>
      <c r="I39" s="183">
        <v>48085</v>
      </c>
      <c r="J39" s="183">
        <v>0</v>
      </c>
      <c r="K39" s="184">
        <f t="shared" si="5"/>
        <v>61987</v>
      </c>
      <c r="L39" s="197">
        <f t="shared" si="6"/>
        <v>337536</v>
      </c>
      <c r="M39" s="20"/>
    </row>
    <row r="40" spans="1:13" ht="12.75">
      <c r="A40" s="206" t="s">
        <v>51</v>
      </c>
      <c r="B40" s="183">
        <v>0</v>
      </c>
      <c r="C40" s="183">
        <v>4375</v>
      </c>
      <c r="D40" s="183">
        <v>3820</v>
      </c>
      <c r="E40" s="183">
        <v>5206</v>
      </c>
      <c r="F40" s="184">
        <f t="shared" si="4"/>
        <v>13401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13401</v>
      </c>
      <c r="M40" s="20"/>
    </row>
    <row r="41" spans="1:13" ht="12.75">
      <c r="A41" s="206" t="s">
        <v>52</v>
      </c>
      <c r="B41" s="183">
        <v>0</v>
      </c>
      <c r="C41" s="183">
        <v>95978</v>
      </c>
      <c r="D41" s="183">
        <v>2600</v>
      </c>
      <c r="E41" s="183">
        <v>3310</v>
      </c>
      <c r="F41" s="184">
        <f t="shared" si="4"/>
        <v>101888</v>
      </c>
      <c r="G41" s="183">
        <v>182971</v>
      </c>
      <c r="H41" s="183">
        <v>0</v>
      </c>
      <c r="I41" s="183">
        <v>37799</v>
      </c>
      <c r="J41" s="183">
        <v>791</v>
      </c>
      <c r="K41" s="184">
        <f t="shared" si="5"/>
        <v>221561</v>
      </c>
      <c r="L41" s="197">
        <f t="shared" si="6"/>
        <v>323449</v>
      </c>
      <c r="M41" s="20"/>
    </row>
    <row r="42" spans="1:13" ht="12.75">
      <c r="A42" s="206" t="s">
        <v>53</v>
      </c>
      <c r="B42" s="183">
        <v>0</v>
      </c>
      <c r="C42" s="183">
        <v>171937</v>
      </c>
      <c r="D42" s="183">
        <v>4503</v>
      </c>
      <c r="E42" s="183">
        <v>8212</v>
      </c>
      <c r="F42" s="184">
        <f t="shared" si="4"/>
        <v>184652</v>
      </c>
      <c r="G42" s="183">
        <v>13632</v>
      </c>
      <c r="H42" s="183">
        <v>367</v>
      </c>
      <c r="I42" s="183">
        <v>51700</v>
      </c>
      <c r="J42" s="183">
        <v>0</v>
      </c>
      <c r="K42" s="184">
        <f t="shared" si="5"/>
        <v>65699</v>
      </c>
      <c r="L42" s="197">
        <f t="shared" si="6"/>
        <v>250351</v>
      </c>
      <c r="M42" s="20"/>
    </row>
    <row r="43" spans="1:13" ht="12.75">
      <c r="A43" s="206" t="s">
        <v>54</v>
      </c>
      <c r="B43" s="183">
        <v>227</v>
      </c>
      <c r="C43" s="183">
        <v>18208</v>
      </c>
      <c r="D43" s="183">
        <v>4540</v>
      </c>
      <c r="E43" s="183">
        <v>9739</v>
      </c>
      <c r="F43" s="184">
        <f t="shared" si="4"/>
        <v>32714</v>
      </c>
      <c r="G43" s="183">
        <v>2347</v>
      </c>
      <c r="H43" s="183">
        <v>0</v>
      </c>
      <c r="I43" s="183">
        <v>0</v>
      </c>
      <c r="J43" s="183">
        <v>100</v>
      </c>
      <c r="K43" s="184">
        <f t="shared" si="5"/>
        <v>2447</v>
      </c>
      <c r="L43" s="197">
        <f t="shared" si="6"/>
        <v>35161</v>
      </c>
      <c r="M43" s="20"/>
    </row>
    <row r="44" spans="1:13" ht="12.75">
      <c r="A44" s="206" t="s">
        <v>55</v>
      </c>
      <c r="B44" s="183">
        <v>0</v>
      </c>
      <c r="C44" s="183">
        <v>430676</v>
      </c>
      <c r="D44" s="183">
        <v>67145</v>
      </c>
      <c r="E44" s="183">
        <v>19719</v>
      </c>
      <c r="F44" s="184">
        <f t="shared" si="4"/>
        <v>517540</v>
      </c>
      <c r="G44" s="183">
        <v>22072</v>
      </c>
      <c r="H44" s="183">
        <v>11</v>
      </c>
      <c r="I44" s="183">
        <v>62925</v>
      </c>
      <c r="J44" s="183">
        <v>0</v>
      </c>
      <c r="K44" s="184">
        <f t="shared" si="5"/>
        <v>85008</v>
      </c>
      <c r="L44" s="197">
        <f t="shared" si="6"/>
        <v>602548</v>
      </c>
      <c r="M44" s="20"/>
    </row>
    <row r="45" spans="1:13" ht="12.75">
      <c r="A45" s="206" t="s">
        <v>56</v>
      </c>
      <c r="B45" s="183">
        <v>830</v>
      </c>
      <c r="C45" s="183">
        <v>16613</v>
      </c>
      <c r="D45" s="183">
        <v>5101</v>
      </c>
      <c r="E45" s="183">
        <v>7404</v>
      </c>
      <c r="F45" s="184">
        <f t="shared" si="4"/>
        <v>29948</v>
      </c>
      <c r="G45" s="183">
        <v>5265</v>
      </c>
      <c r="H45" s="183">
        <v>35</v>
      </c>
      <c r="I45" s="183">
        <v>51122</v>
      </c>
      <c r="J45" s="183">
        <v>0</v>
      </c>
      <c r="K45" s="184">
        <f t="shared" si="5"/>
        <v>56422</v>
      </c>
      <c r="L45" s="197">
        <f t="shared" si="6"/>
        <v>86370</v>
      </c>
      <c r="M45" s="20"/>
    </row>
    <row r="46" spans="1:13" ht="12.75">
      <c r="A46" s="206" t="s">
        <v>57</v>
      </c>
      <c r="B46" s="183">
        <v>0</v>
      </c>
      <c r="C46" s="183">
        <v>309905</v>
      </c>
      <c r="D46" s="183">
        <v>5451</v>
      </c>
      <c r="E46" s="183">
        <v>9218</v>
      </c>
      <c r="F46" s="184">
        <f t="shared" si="4"/>
        <v>324574</v>
      </c>
      <c r="G46" s="183">
        <v>10418</v>
      </c>
      <c r="H46" s="183">
        <v>54</v>
      </c>
      <c r="I46" s="183">
        <v>0</v>
      </c>
      <c r="J46" s="183">
        <v>0</v>
      </c>
      <c r="K46" s="184">
        <f t="shared" si="5"/>
        <v>10472</v>
      </c>
      <c r="L46" s="197">
        <f t="shared" si="6"/>
        <v>335046</v>
      </c>
      <c r="M46" s="20"/>
    </row>
    <row r="47" spans="1:13" ht="12.75">
      <c r="A47" s="206" t="s">
        <v>58</v>
      </c>
      <c r="B47" s="183">
        <v>0</v>
      </c>
      <c r="C47" s="183">
        <v>159098</v>
      </c>
      <c r="D47" s="183">
        <v>1516</v>
      </c>
      <c r="E47" s="183">
        <v>9773</v>
      </c>
      <c r="F47" s="184">
        <f t="shared" si="4"/>
        <v>170387</v>
      </c>
      <c r="G47" s="183">
        <v>11951</v>
      </c>
      <c r="H47" s="183">
        <v>0</v>
      </c>
      <c r="I47" s="183">
        <v>32345</v>
      </c>
      <c r="J47" s="183">
        <v>4052</v>
      </c>
      <c r="K47" s="184">
        <f t="shared" si="5"/>
        <v>48348</v>
      </c>
      <c r="L47" s="197">
        <f t="shared" si="6"/>
        <v>218735</v>
      </c>
      <c r="M47" s="20"/>
    </row>
    <row r="48" spans="1:13" ht="12.75">
      <c r="A48" s="206" t="s">
        <v>59</v>
      </c>
      <c r="B48" s="183">
        <v>0</v>
      </c>
      <c r="C48" s="183">
        <v>0</v>
      </c>
      <c r="D48" s="183">
        <v>0</v>
      </c>
      <c r="E48" s="183">
        <v>2956</v>
      </c>
      <c r="F48" s="184">
        <f t="shared" si="4"/>
        <v>2956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2956</v>
      </c>
      <c r="M48" s="20"/>
    </row>
    <row r="49" spans="1:13" ht="12.75">
      <c r="A49" s="206" t="s">
        <v>60</v>
      </c>
      <c r="B49" s="183">
        <v>1319</v>
      </c>
      <c r="C49" s="183">
        <v>109390</v>
      </c>
      <c r="D49" s="183">
        <v>4111</v>
      </c>
      <c r="E49" s="183">
        <v>8087</v>
      </c>
      <c r="F49" s="184">
        <f t="shared" si="4"/>
        <v>122907</v>
      </c>
      <c r="G49" s="183">
        <v>24002</v>
      </c>
      <c r="H49" s="183">
        <v>0</v>
      </c>
      <c r="I49" s="183">
        <v>56740</v>
      </c>
      <c r="J49" s="183">
        <v>0</v>
      </c>
      <c r="K49" s="184">
        <f t="shared" si="5"/>
        <v>80742</v>
      </c>
      <c r="L49" s="197">
        <f t="shared" si="6"/>
        <v>203649</v>
      </c>
      <c r="M49" s="20"/>
    </row>
    <row r="50" spans="1:13" ht="12.75">
      <c r="A50" s="206" t="s">
        <v>61</v>
      </c>
      <c r="B50" s="183">
        <v>0</v>
      </c>
      <c r="C50" s="183">
        <v>139249</v>
      </c>
      <c r="D50" s="183">
        <v>2997</v>
      </c>
      <c r="E50" s="183">
        <v>3145</v>
      </c>
      <c r="F50" s="184">
        <f t="shared" si="4"/>
        <v>145391</v>
      </c>
      <c r="G50" s="183">
        <v>639</v>
      </c>
      <c r="H50" s="183">
        <v>37</v>
      </c>
      <c r="I50" s="183">
        <v>177440</v>
      </c>
      <c r="J50" s="183">
        <v>1163</v>
      </c>
      <c r="K50" s="184">
        <f t="shared" si="5"/>
        <v>179279</v>
      </c>
      <c r="L50" s="197">
        <f t="shared" si="6"/>
        <v>324670</v>
      </c>
      <c r="M50" s="20"/>
    </row>
    <row r="51" spans="1:13" ht="12.75">
      <c r="A51" s="206" t="s">
        <v>62</v>
      </c>
      <c r="B51" s="183">
        <v>758</v>
      </c>
      <c r="C51" s="183">
        <v>66458</v>
      </c>
      <c r="D51" s="183">
        <v>8893</v>
      </c>
      <c r="E51" s="183">
        <v>15971</v>
      </c>
      <c r="F51" s="184">
        <f t="shared" si="4"/>
        <v>92080</v>
      </c>
      <c r="G51" s="183">
        <v>13702</v>
      </c>
      <c r="H51" s="183">
        <v>0</v>
      </c>
      <c r="I51" s="183">
        <v>0</v>
      </c>
      <c r="J51" s="183">
        <v>0</v>
      </c>
      <c r="K51" s="184">
        <f t="shared" si="5"/>
        <v>13702</v>
      </c>
      <c r="L51" s="197">
        <f t="shared" si="6"/>
        <v>105782</v>
      </c>
      <c r="M51" s="20"/>
    </row>
    <row r="52" spans="1:13" ht="12.75">
      <c r="A52" s="206" t="s">
        <v>63</v>
      </c>
      <c r="B52" s="183">
        <v>66</v>
      </c>
      <c r="C52" s="183">
        <v>58842</v>
      </c>
      <c r="D52" s="183">
        <v>4249</v>
      </c>
      <c r="E52" s="183">
        <v>16519</v>
      </c>
      <c r="F52" s="184">
        <f t="shared" si="4"/>
        <v>79676</v>
      </c>
      <c r="G52" s="183">
        <v>3053</v>
      </c>
      <c r="H52" s="183">
        <v>0</v>
      </c>
      <c r="I52" s="183">
        <v>0</v>
      </c>
      <c r="J52" s="183">
        <v>6443</v>
      </c>
      <c r="K52" s="184">
        <f t="shared" si="5"/>
        <v>9496</v>
      </c>
      <c r="L52" s="197">
        <f t="shared" si="6"/>
        <v>89172</v>
      </c>
      <c r="M52" s="20"/>
    </row>
    <row r="53" spans="1:13" ht="12.75">
      <c r="A53" s="206" t="s">
        <v>64</v>
      </c>
      <c r="B53" s="183">
        <v>0</v>
      </c>
      <c r="C53" s="183">
        <v>54134</v>
      </c>
      <c r="D53" s="183">
        <v>0</v>
      </c>
      <c r="E53" s="183">
        <v>5054</v>
      </c>
      <c r="F53" s="184">
        <f t="shared" si="4"/>
        <v>59188</v>
      </c>
      <c r="G53" s="183">
        <v>5158</v>
      </c>
      <c r="H53" s="183">
        <v>0</v>
      </c>
      <c r="I53" s="183">
        <v>0</v>
      </c>
      <c r="J53" s="183">
        <v>0</v>
      </c>
      <c r="K53" s="184">
        <f t="shared" si="5"/>
        <v>5158</v>
      </c>
      <c r="L53" s="197">
        <f t="shared" si="6"/>
        <v>64346</v>
      </c>
      <c r="M53" s="20"/>
    </row>
    <row r="54" spans="1:13" ht="12.75">
      <c r="A54" s="206" t="s">
        <v>65</v>
      </c>
      <c r="B54" s="183">
        <v>514</v>
      </c>
      <c r="C54" s="183">
        <v>20190</v>
      </c>
      <c r="D54" s="183">
        <v>5385</v>
      </c>
      <c r="E54" s="183">
        <v>6925</v>
      </c>
      <c r="F54" s="184">
        <f t="shared" si="4"/>
        <v>33014</v>
      </c>
      <c r="G54" s="183">
        <v>11787</v>
      </c>
      <c r="H54" s="183">
        <v>0</v>
      </c>
      <c r="I54" s="183">
        <v>10111</v>
      </c>
      <c r="J54" s="183">
        <v>0</v>
      </c>
      <c r="K54" s="184">
        <f t="shared" si="5"/>
        <v>21898</v>
      </c>
      <c r="L54" s="197">
        <f t="shared" si="6"/>
        <v>54912</v>
      </c>
      <c r="M54" s="20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0"/>
    </row>
    <row r="56" spans="1:13" ht="12.75">
      <c r="A56" s="64" t="s">
        <v>66</v>
      </c>
      <c r="B56" s="84">
        <f aca="true" t="shared" si="7" ref="B56:L56">SUM(B36:B54)</f>
        <v>41630</v>
      </c>
      <c r="C56" s="84">
        <f t="shared" si="7"/>
        <v>2537618</v>
      </c>
      <c r="D56" s="84">
        <f t="shared" si="7"/>
        <v>158155</v>
      </c>
      <c r="E56" s="84">
        <f t="shared" si="7"/>
        <v>203537</v>
      </c>
      <c r="F56" s="84">
        <f t="shared" si="7"/>
        <v>2940940</v>
      </c>
      <c r="G56" s="84">
        <f t="shared" si="7"/>
        <v>417223</v>
      </c>
      <c r="H56" s="84">
        <f t="shared" si="7"/>
        <v>8589</v>
      </c>
      <c r="I56" s="84">
        <f t="shared" si="7"/>
        <v>577876</v>
      </c>
      <c r="J56" s="84">
        <f t="shared" si="7"/>
        <v>12549</v>
      </c>
      <c r="K56" s="84">
        <f t="shared" si="7"/>
        <v>1016237</v>
      </c>
      <c r="L56" s="34">
        <f t="shared" si="7"/>
        <v>3957177</v>
      </c>
      <c r="M56" s="20"/>
    </row>
    <row r="57" spans="1:13" s="135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40"/>
    </row>
    <row r="58" spans="1:13" s="135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40"/>
    </row>
    <row r="59" spans="1:13" s="135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40"/>
    </row>
    <row r="60" spans="1:13" ht="12.75">
      <c r="A60" s="65" t="s">
        <v>67</v>
      </c>
      <c r="B60" s="85">
        <f aca="true" t="shared" si="8" ref="B60:L60">SUM(B32+B56)</f>
        <v>259906</v>
      </c>
      <c r="C60" s="85">
        <f t="shared" si="8"/>
        <v>2776709</v>
      </c>
      <c r="D60" s="85">
        <f t="shared" si="8"/>
        <v>176872</v>
      </c>
      <c r="E60" s="85">
        <f t="shared" si="8"/>
        <v>312583</v>
      </c>
      <c r="F60" s="85">
        <f t="shared" si="8"/>
        <v>3526070</v>
      </c>
      <c r="G60" s="85">
        <f t="shared" si="8"/>
        <v>468417</v>
      </c>
      <c r="H60" s="85">
        <f t="shared" si="8"/>
        <v>8881</v>
      </c>
      <c r="I60" s="85">
        <f t="shared" si="8"/>
        <v>874981</v>
      </c>
      <c r="J60" s="85">
        <f t="shared" si="8"/>
        <v>12549</v>
      </c>
      <c r="K60" s="85">
        <f t="shared" si="8"/>
        <v>1364828</v>
      </c>
      <c r="L60" s="36">
        <f t="shared" si="8"/>
        <v>4890898</v>
      </c>
      <c r="M60" s="20"/>
    </row>
    <row r="61" spans="1:13" s="135" customFormat="1" ht="13.5" thickBot="1">
      <c r="A61" s="174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40"/>
    </row>
    <row r="62" s="135" customFormat="1" ht="12.75"/>
    <row r="63" s="135" customFormat="1" ht="12.75"/>
    <row r="65" ht="12.75"/>
    <row r="66" ht="12.75"/>
    <row r="67" ht="12.75">
      <c r="A67" s="208"/>
    </row>
    <row r="68" ht="12.75">
      <c r="A68" s="208"/>
    </row>
    <row r="69" ht="12.75">
      <c r="A69" s="208"/>
    </row>
    <row r="70" ht="12.75">
      <c r="A70" s="208"/>
    </row>
    <row r="71" ht="12.75">
      <c r="A71" s="208"/>
    </row>
    <row r="72" ht="12.75">
      <c r="A72" s="208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0" bestFit="1" customWidth="1"/>
    <col min="2" max="2" width="8.421875" style="0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8.421875" style="0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86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259</v>
      </c>
      <c r="E13" s="178">
        <v>1733</v>
      </c>
      <c r="F13" s="179">
        <f aca="true" t="shared" si="0" ref="F13:F29">SUM(B13:E13)</f>
        <v>1992</v>
      </c>
      <c r="G13" s="178">
        <v>226</v>
      </c>
      <c r="H13" s="178">
        <v>0</v>
      </c>
      <c r="I13" s="178">
        <v>7692</v>
      </c>
      <c r="J13" s="178">
        <v>0</v>
      </c>
      <c r="K13" s="179">
        <f aca="true" t="shared" si="1" ref="K13:K29">SUM(G13:J13)</f>
        <v>7918</v>
      </c>
      <c r="L13" s="193">
        <f aca="true" t="shared" si="2" ref="L13:L29">SUM(F13+K13)</f>
        <v>9910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31774</v>
      </c>
      <c r="D15" s="178">
        <v>56001</v>
      </c>
      <c r="E15" s="178">
        <v>2698</v>
      </c>
      <c r="F15" s="179">
        <f t="shared" si="0"/>
        <v>90473</v>
      </c>
      <c r="G15" s="178">
        <v>199</v>
      </c>
      <c r="H15" s="178">
        <v>3</v>
      </c>
      <c r="I15" s="178">
        <v>34147</v>
      </c>
      <c r="J15" s="178">
        <v>0</v>
      </c>
      <c r="K15" s="179">
        <f t="shared" si="1"/>
        <v>34349</v>
      </c>
      <c r="L15" s="193">
        <f t="shared" si="2"/>
        <v>124822</v>
      </c>
      <c r="M15" s="22"/>
    </row>
    <row r="16" spans="1:13" ht="12.75">
      <c r="A16" s="192" t="s">
        <v>31</v>
      </c>
      <c r="B16" s="178">
        <v>0</v>
      </c>
      <c r="C16" s="178">
        <v>2767</v>
      </c>
      <c r="D16" s="178">
        <v>1838</v>
      </c>
      <c r="E16" s="178">
        <v>951</v>
      </c>
      <c r="F16" s="179">
        <f t="shared" si="0"/>
        <v>5556</v>
      </c>
      <c r="G16" s="178">
        <v>0</v>
      </c>
      <c r="H16" s="178">
        <v>0</v>
      </c>
      <c r="I16" s="178">
        <v>2330</v>
      </c>
      <c r="J16" s="178">
        <v>0</v>
      </c>
      <c r="K16" s="179">
        <f t="shared" si="1"/>
        <v>2330</v>
      </c>
      <c r="L16" s="193">
        <f t="shared" si="2"/>
        <v>7886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9</v>
      </c>
      <c r="E17" s="178">
        <v>689</v>
      </c>
      <c r="F17" s="179">
        <f t="shared" si="0"/>
        <v>698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698</v>
      </c>
      <c r="M17" s="22"/>
    </row>
    <row r="18" spans="1:13" ht="12.75">
      <c r="A18" s="192" t="s">
        <v>33</v>
      </c>
      <c r="B18" s="178">
        <v>67419</v>
      </c>
      <c r="C18" s="178">
        <v>18295</v>
      </c>
      <c r="D18" s="178">
        <v>1879</v>
      </c>
      <c r="E18" s="178">
        <v>8054</v>
      </c>
      <c r="F18" s="179">
        <f t="shared" si="0"/>
        <v>95647</v>
      </c>
      <c r="G18" s="178">
        <v>0</v>
      </c>
      <c r="H18" s="178">
        <v>14</v>
      </c>
      <c r="I18" s="178">
        <v>24008</v>
      </c>
      <c r="J18" s="178">
        <v>0</v>
      </c>
      <c r="K18" s="179">
        <f t="shared" si="1"/>
        <v>24022</v>
      </c>
      <c r="L18" s="193">
        <f t="shared" si="2"/>
        <v>119669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270</v>
      </c>
      <c r="E19" s="178">
        <v>2171</v>
      </c>
      <c r="F19" s="179">
        <f t="shared" si="0"/>
        <v>2441</v>
      </c>
      <c r="G19" s="178">
        <v>0</v>
      </c>
      <c r="H19" s="178">
        <v>0</v>
      </c>
      <c r="I19" s="178">
        <v>9278</v>
      </c>
      <c r="J19" s="178">
        <v>0</v>
      </c>
      <c r="K19" s="179">
        <f t="shared" si="1"/>
        <v>9278</v>
      </c>
      <c r="L19" s="193">
        <f t="shared" si="2"/>
        <v>11719</v>
      </c>
      <c r="M19" s="22"/>
    </row>
    <row r="20" spans="1:13" ht="12.75">
      <c r="A20" s="192" t="s">
        <v>35</v>
      </c>
      <c r="B20" s="178">
        <v>0</v>
      </c>
      <c r="C20" s="178">
        <v>63789</v>
      </c>
      <c r="D20" s="178">
        <v>1494</v>
      </c>
      <c r="E20" s="178">
        <v>1701</v>
      </c>
      <c r="F20" s="179">
        <f t="shared" si="0"/>
        <v>66984</v>
      </c>
      <c r="G20" s="178">
        <v>6833</v>
      </c>
      <c r="H20" s="178">
        <v>10791</v>
      </c>
      <c r="I20" s="178">
        <v>54210</v>
      </c>
      <c r="J20" s="178">
        <v>0</v>
      </c>
      <c r="K20" s="179">
        <f t="shared" si="1"/>
        <v>71834</v>
      </c>
      <c r="L20" s="193">
        <f t="shared" si="2"/>
        <v>138818</v>
      </c>
      <c r="M20" s="22"/>
    </row>
    <row r="21" spans="1:13" ht="12.75">
      <c r="A21" s="192" t="s">
        <v>36</v>
      </c>
      <c r="B21" s="178">
        <v>7328</v>
      </c>
      <c r="C21" s="178">
        <v>41236</v>
      </c>
      <c r="D21" s="178">
        <v>5696</v>
      </c>
      <c r="E21" s="178">
        <v>4254</v>
      </c>
      <c r="F21" s="179">
        <f t="shared" si="0"/>
        <v>58514</v>
      </c>
      <c r="G21" s="178">
        <v>10039</v>
      </c>
      <c r="H21" s="178">
        <v>0</v>
      </c>
      <c r="I21" s="178">
        <v>40</v>
      </c>
      <c r="J21" s="178">
        <v>0</v>
      </c>
      <c r="K21" s="179">
        <f t="shared" si="1"/>
        <v>10079</v>
      </c>
      <c r="L21" s="193">
        <f t="shared" si="2"/>
        <v>68593</v>
      </c>
      <c r="M21" s="22"/>
    </row>
    <row r="22" spans="1:13" ht="12.75">
      <c r="A22" s="192" t="s">
        <v>37</v>
      </c>
      <c r="B22" s="178">
        <v>0</v>
      </c>
      <c r="C22" s="178">
        <v>179</v>
      </c>
      <c r="D22" s="178">
        <v>0</v>
      </c>
      <c r="E22" s="178">
        <v>3237</v>
      </c>
      <c r="F22" s="179">
        <f t="shared" si="0"/>
        <v>3416</v>
      </c>
      <c r="G22" s="178">
        <v>373</v>
      </c>
      <c r="H22" s="178">
        <v>0</v>
      </c>
      <c r="I22" s="178">
        <v>0</v>
      </c>
      <c r="J22" s="178">
        <v>0</v>
      </c>
      <c r="K22" s="179">
        <f t="shared" si="1"/>
        <v>373</v>
      </c>
      <c r="L22" s="193">
        <f t="shared" si="2"/>
        <v>3789</v>
      </c>
      <c r="M22" s="22"/>
    </row>
    <row r="23" spans="1:13" ht="12.75">
      <c r="A23" s="192" t="s">
        <v>38</v>
      </c>
      <c r="B23" s="178">
        <v>26990</v>
      </c>
      <c r="C23" s="178">
        <v>4026</v>
      </c>
      <c r="D23" s="178">
        <v>5998</v>
      </c>
      <c r="E23" s="178">
        <v>12243</v>
      </c>
      <c r="F23" s="179">
        <f t="shared" si="0"/>
        <v>49257</v>
      </c>
      <c r="G23" s="178">
        <v>12270</v>
      </c>
      <c r="H23" s="178">
        <v>0</v>
      </c>
      <c r="I23" s="178">
        <v>78979</v>
      </c>
      <c r="J23" s="178">
        <v>0</v>
      </c>
      <c r="K23" s="179">
        <f t="shared" si="1"/>
        <v>91249</v>
      </c>
      <c r="L23" s="193">
        <f t="shared" si="2"/>
        <v>140506</v>
      </c>
      <c r="M23" s="22"/>
    </row>
    <row r="24" spans="1:13" ht="12.75">
      <c r="A24" s="192" t="s">
        <v>39</v>
      </c>
      <c r="B24" s="178">
        <v>0</v>
      </c>
      <c r="C24" s="178">
        <v>18613</v>
      </c>
      <c r="D24" s="178">
        <v>3160</v>
      </c>
      <c r="E24" s="178">
        <v>11640</v>
      </c>
      <c r="F24" s="179">
        <f t="shared" si="0"/>
        <v>33413</v>
      </c>
      <c r="G24" s="178">
        <v>442</v>
      </c>
      <c r="H24" s="178">
        <v>0</v>
      </c>
      <c r="I24" s="178">
        <v>27375</v>
      </c>
      <c r="J24" s="178">
        <v>0</v>
      </c>
      <c r="K24" s="179">
        <f t="shared" si="1"/>
        <v>27817</v>
      </c>
      <c r="L24" s="193">
        <f t="shared" si="2"/>
        <v>61230</v>
      </c>
      <c r="M24" s="22"/>
    </row>
    <row r="25" spans="1:13" ht="12.75">
      <c r="A25" s="192" t="s">
        <v>40</v>
      </c>
      <c r="B25" s="178">
        <v>0</v>
      </c>
      <c r="C25" s="178">
        <v>557</v>
      </c>
      <c r="D25" s="178">
        <v>1343</v>
      </c>
      <c r="E25" s="178">
        <v>14446</v>
      </c>
      <c r="F25" s="179">
        <f t="shared" si="0"/>
        <v>16346</v>
      </c>
      <c r="G25" s="178">
        <v>1195</v>
      </c>
      <c r="H25" s="178">
        <v>495</v>
      </c>
      <c r="I25" s="178">
        <v>0</v>
      </c>
      <c r="J25" s="178">
        <v>0</v>
      </c>
      <c r="K25" s="179">
        <f t="shared" si="1"/>
        <v>1690</v>
      </c>
      <c r="L25" s="193">
        <f t="shared" si="2"/>
        <v>18036</v>
      </c>
      <c r="M25" s="22"/>
    </row>
    <row r="26" spans="1:13" ht="12.75">
      <c r="A26" s="192" t="s">
        <v>41</v>
      </c>
      <c r="B26" s="178">
        <v>10732</v>
      </c>
      <c r="C26" s="178">
        <v>44758</v>
      </c>
      <c r="D26" s="178">
        <v>6202</v>
      </c>
      <c r="E26" s="178">
        <v>29508</v>
      </c>
      <c r="F26" s="179">
        <f t="shared" si="0"/>
        <v>91200</v>
      </c>
      <c r="G26" s="178">
        <v>8198</v>
      </c>
      <c r="H26" s="178">
        <v>0</v>
      </c>
      <c r="I26" s="178">
        <v>19142</v>
      </c>
      <c r="J26" s="178">
        <v>1595</v>
      </c>
      <c r="K26" s="179">
        <f t="shared" si="1"/>
        <v>28935</v>
      </c>
      <c r="L26" s="193">
        <f t="shared" si="2"/>
        <v>120135</v>
      </c>
      <c r="M26" s="22"/>
    </row>
    <row r="27" spans="1:13" ht="12.75">
      <c r="A27" s="192" t="s">
        <v>42</v>
      </c>
      <c r="B27" s="178">
        <v>0</v>
      </c>
      <c r="C27" s="178">
        <v>0</v>
      </c>
      <c r="D27" s="178">
        <v>143</v>
      </c>
      <c r="E27" s="178">
        <v>651</v>
      </c>
      <c r="F27" s="179">
        <f t="shared" si="0"/>
        <v>794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794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0</v>
      </c>
      <c r="E28" s="178">
        <v>975</v>
      </c>
      <c r="F28" s="179">
        <f t="shared" si="0"/>
        <v>975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975</v>
      </c>
      <c r="M28" s="22"/>
    </row>
    <row r="29" spans="1:13" ht="12.75">
      <c r="A29" s="192" t="s">
        <v>44</v>
      </c>
      <c r="B29" s="178">
        <v>165358</v>
      </c>
      <c r="C29" s="178">
        <v>2257</v>
      </c>
      <c r="D29" s="178">
        <v>1016</v>
      </c>
      <c r="E29" s="178">
        <v>289</v>
      </c>
      <c r="F29" s="179">
        <f t="shared" si="0"/>
        <v>168920</v>
      </c>
      <c r="G29" s="178">
        <v>2812</v>
      </c>
      <c r="H29" s="178">
        <v>0</v>
      </c>
      <c r="I29" s="178">
        <v>59663</v>
      </c>
      <c r="J29" s="178">
        <v>0</v>
      </c>
      <c r="K29" s="179">
        <f t="shared" si="1"/>
        <v>62475</v>
      </c>
      <c r="L29" s="193">
        <f t="shared" si="2"/>
        <v>231395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277827</v>
      </c>
      <c r="C32" s="25">
        <f t="shared" si="3"/>
        <v>228251</v>
      </c>
      <c r="D32" s="25">
        <f t="shared" si="3"/>
        <v>85308</v>
      </c>
      <c r="E32" s="25">
        <f t="shared" si="3"/>
        <v>95240</v>
      </c>
      <c r="F32" s="25">
        <f t="shared" si="3"/>
        <v>686626</v>
      </c>
      <c r="G32" s="25">
        <f t="shared" si="3"/>
        <v>42587</v>
      </c>
      <c r="H32" s="25">
        <f t="shared" si="3"/>
        <v>11303</v>
      </c>
      <c r="I32" s="25">
        <f t="shared" si="3"/>
        <v>316864</v>
      </c>
      <c r="J32" s="25">
        <f t="shared" si="3"/>
        <v>1595</v>
      </c>
      <c r="K32" s="25">
        <f t="shared" si="3"/>
        <v>372349</v>
      </c>
      <c r="L32" s="26">
        <f t="shared" si="3"/>
        <v>1058975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7403</v>
      </c>
      <c r="C36" s="183">
        <v>180144</v>
      </c>
      <c r="D36" s="183">
        <v>20125</v>
      </c>
      <c r="E36" s="183">
        <v>13688</v>
      </c>
      <c r="F36" s="184">
        <f aca="true" t="shared" si="4" ref="F36:F54">SUM(B36:E36)</f>
        <v>221360</v>
      </c>
      <c r="G36" s="183">
        <v>74917</v>
      </c>
      <c r="H36" s="183">
        <v>0</v>
      </c>
      <c r="I36" s="183">
        <v>83687</v>
      </c>
      <c r="J36" s="183">
        <v>0</v>
      </c>
      <c r="K36" s="184">
        <f aca="true" t="shared" si="5" ref="K36:K54">SUM(G36:J36)</f>
        <v>158604</v>
      </c>
      <c r="L36" s="197">
        <f aca="true" t="shared" si="6" ref="L36:L54">SUM(F36+K36)</f>
        <v>379964</v>
      </c>
      <c r="M36" s="22"/>
    </row>
    <row r="37" spans="1:13" ht="12.75">
      <c r="A37" s="202" t="s">
        <v>48</v>
      </c>
      <c r="B37" s="183">
        <v>0</v>
      </c>
      <c r="C37" s="183">
        <v>5742</v>
      </c>
      <c r="D37" s="183">
        <v>42</v>
      </c>
      <c r="E37" s="183">
        <v>8411</v>
      </c>
      <c r="F37" s="184">
        <f t="shared" si="4"/>
        <v>14195</v>
      </c>
      <c r="G37" s="183">
        <v>1050</v>
      </c>
      <c r="H37" s="183">
        <v>0</v>
      </c>
      <c r="I37" s="183">
        <v>0</v>
      </c>
      <c r="J37" s="183">
        <v>0</v>
      </c>
      <c r="K37" s="184">
        <f t="shared" si="5"/>
        <v>1050</v>
      </c>
      <c r="L37" s="197">
        <f t="shared" si="6"/>
        <v>15245</v>
      </c>
      <c r="M37" s="22"/>
    </row>
    <row r="38" spans="1:13" ht="12.75">
      <c r="A38" s="202" t="s">
        <v>49</v>
      </c>
      <c r="B38" s="183">
        <v>0</v>
      </c>
      <c r="C38" s="183">
        <v>594230</v>
      </c>
      <c r="D38" s="183">
        <v>1549</v>
      </c>
      <c r="E38" s="183">
        <v>19211</v>
      </c>
      <c r="F38" s="184">
        <f t="shared" si="4"/>
        <v>614990</v>
      </c>
      <c r="G38" s="183">
        <v>25577</v>
      </c>
      <c r="H38" s="183">
        <v>243</v>
      </c>
      <c r="I38" s="183">
        <v>32</v>
      </c>
      <c r="J38" s="183">
        <v>0</v>
      </c>
      <c r="K38" s="184">
        <f t="shared" si="5"/>
        <v>25852</v>
      </c>
      <c r="L38" s="197">
        <f t="shared" si="6"/>
        <v>640842</v>
      </c>
      <c r="M38" s="22"/>
    </row>
    <row r="39" spans="1:13" ht="12.75">
      <c r="A39" s="202" t="s">
        <v>50</v>
      </c>
      <c r="B39" s="183">
        <v>48818</v>
      </c>
      <c r="C39" s="183">
        <v>242389</v>
      </c>
      <c r="D39" s="183">
        <v>6171</v>
      </c>
      <c r="E39" s="183">
        <v>20091</v>
      </c>
      <c r="F39" s="184">
        <f t="shared" si="4"/>
        <v>317469</v>
      </c>
      <c r="G39" s="183">
        <v>2563</v>
      </c>
      <c r="H39" s="183">
        <v>6833</v>
      </c>
      <c r="I39" s="183">
        <v>82868</v>
      </c>
      <c r="J39" s="183">
        <v>0</v>
      </c>
      <c r="K39" s="184">
        <f t="shared" si="5"/>
        <v>92264</v>
      </c>
      <c r="L39" s="197">
        <f t="shared" si="6"/>
        <v>409733</v>
      </c>
      <c r="M39" s="22"/>
    </row>
    <row r="40" spans="1:13" ht="12.75">
      <c r="A40" s="202" t="s">
        <v>51</v>
      </c>
      <c r="B40" s="183">
        <v>0</v>
      </c>
      <c r="C40" s="183">
        <v>874</v>
      </c>
      <c r="D40" s="183">
        <v>3036</v>
      </c>
      <c r="E40" s="183">
        <v>6369</v>
      </c>
      <c r="F40" s="184">
        <f t="shared" si="4"/>
        <v>10279</v>
      </c>
      <c r="G40" s="183">
        <v>719</v>
      </c>
      <c r="H40" s="183">
        <v>368</v>
      </c>
      <c r="I40" s="183">
        <v>0</v>
      </c>
      <c r="J40" s="183">
        <v>0</v>
      </c>
      <c r="K40" s="184">
        <f t="shared" si="5"/>
        <v>1087</v>
      </c>
      <c r="L40" s="197">
        <f t="shared" si="6"/>
        <v>11366</v>
      </c>
      <c r="M40" s="22"/>
    </row>
    <row r="41" spans="1:13" ht="12.75">
      <c r="A41" s="202" t="s">
        <v>52</v>
      </c>
      <c r="B41" s="183">
        <v>0</v>
      </c>
      <c r="C41" s="183">
        <v>110744</v>
      </c>
      <c r="D41" s="183">
        <v>7281</v>
      </c>
      <c r="E41" s="183">
        <v>7103</v>
      </c>
      <c r="F41" s="184">
        <f t="shared" si="4"/>
        <v>125128</v>
      </c>
      <c r="G41" s="183">
        <v>360291</v>
      </c>
      <c r="H41" s="183">
        <v>0</v>
      </c>
      <c r="I41" s="183">
        <v>31152</v>
      </c>
      <c r="J41" s="183">
        <v>1579</v>
      </c>
      <c r="K41" s="184">
        <f t="shared" si="5"/>
        <v>393022</v>
      </c>
      <c r="L41" s="197">
        <f t="shared" si="6"/>
        <v>518150</v>
      </c>
      <c r="M41" s="22"/>
    </row>
    <row r="42" spans="1:13" ht="12.75">
      <c r="A42" s="202" t="s">
        <v>53</v>
      </c>
      <c r="B42" s="183">
        <v>59</v>
      </c>
      <c r="C42" s="183">
        <v>192405</v>
      </c>
      <c r="D42" s="183">
        <v>2805</v>
      </c>
      <c r="E42" s="183">
        <v>12671</v>
      </c>
      <c r="F42" s="184">
        <f t="shared" si="4"/>
        <v>207940</v>
      </c>
      <c r="G42" s="183">
        <v>13972</v>
      </c>
      <c r="H42" s="183">
        <v>7456</v>
      </c>
      <c r="I42" s="183">
        <v>48198</v>
      </c>
      <c r="J42" s="183">
        <v>0</v>
      </c>
      <c r="K42" s="184">
        <f t="shared" si="5"/>
        <v>69626</v>
      </c>
      <c r="L42" s="197">
        <f t="shared" si="6"/>
        <v>277566</v>
      </c>
      <c r="M42" s="22"/>
    </row>
    <row r="43" spans="1:13" ht="12.75">
      <c r="A43" s="202" t="s">
        <v>54</v>
      </c>
      <c r="B43" s="183">
        <v>137</v>
      </c>
      <c r="C43" s="183">
        <v>17978</v>
      </c>
      <c r="D43" s="183">
        <v>6292</v>
      </c>
      <c r="E43" s="183">
        <v>13579</v>
      </c>
      <c r="F43" s="184">
        <f t="shared" si="4"/>
        <v>37986</v>
      </c>
      <c r="G43" s="183">
        <v>4650</v>
      </c>
      <c r="H43" s="183">
        <v>212</v>
      </c>
      <c r="I43" s="183">
        <v>0</v>
      </c>
      <c r="J43" s="183">
        <v>50</v>
      </c>
      <c r="K43" s="184">
        <f t="shared" si="5"/>
        <v>4912</v>
      </c>
      <c r="L43" s="197">
        <f t="shared" si="6"/>
        <v>42898</v>
      </c>
      <c r="M43" s="22"/>
    </row>
    <row r="44" spans="1:13" ht="12.75">
      <c r="A44" s="202" t="s">
        <v>55</v>
      </c>
      <c r="B44" s="183">
        <v>0</v>
      </c>
      <c r="C44" s="183">
        <v>455489</v>
      </c>
      <c r="D44" s="183">
        <v>70407</v>
      </c>
      <c r="E44" s="183">
        <v>20128</v>
      </c>
      <c r="F44" s="184">
        <f t="shared" si="4"/>
        <v>546024</v>
      </c>
      <c r="G44" s="183">
        <v>18702</v>
      </c>
      <c r="H44" s="183">
        <v>0</v>
      </c>
      <c r="I44" s="183">
        <v>102319</v>
      </c>
      <c r="J44" s="183">
        <v>0</v>
      </c>
      <c r="K44" s="184">
        <f t="shared" si="5"/>
        <v>121021</v>
      </c>
      <c r="L44" s="197">
        <f t="shared" si="6"/>
        <v>667045</v>
      </c>
      <c r="M44" s="22"/>
    </row>
    <row r="45" spans="1:13" ht="12.75">
      <c r="A45" s="202" t="s">
        <v>56</v>
      </c>
      <c r="B45" s="183">
        <v>0</v>
      </c>
      <c r="C45" s="183">
        <v>21049</v>
      </c>
      <c r="D45" s="183">
        <v>13556</v>
      </c>
      <c r="E45" s="183">
        <v>12587</v>
      </c>
      <c r="F45" s="184">
        <f t="shared" si="4"/>
        <v>47192</v>
      </c>
      <c r="G45" s="183">
        <v>53215</v>
      </c>
      <c r="H45" s="183">
        <v>100</v>
      </c>
      <c r="I45" s="183">
        <v>78967</v>
      </c>
      <c r="J45" s="183">
        <v>0</v>
      </c>
      <c r="K45" s="184">
        <f t="shared" si="5"/>
        <v>132282</v>
      </c>
      <c r="L45" s="197">
        <f t="shared" si="6"/>
        <v>179474</v>
      </c>
      <c r="M45" s="22"/>
    </row>
    <row r="46" spans="1:13" ht="12.75">
      <c r="A46" s="202" t="s">
        <v>57</v>
      </c>
      <c r="B46" s="183">
        <v>0</v>
      </c>
      <c r="C46" s="183">
        <v>327971</v>
      </c>
      <c r="D46" s="183">
        <v>1298</v>
      </c>
      <c r="E46" s="183">
        <v>11732</v>
      </c>
      <c r="F46" s="184">
        <f t="shared" si="4"/>
        <v>341001</v>
      </c>
      <c r="G46" s="183">
        <v>15170</v>
      </c>
      <c r="H46" s="183">
        <v>639</v>
      </c>
      <c r="I46" s="183">
        <v>0</v>
      </c>
      <c r="J46" s="183">
        <v>0</v>
      </c>
      <c r="K46" s="184">
        <f t="shared" si="5"/>
        <v>15809</v>
      </c>
      <c r="L46" s="197">
        <f t="shared" si="6"/>
        <v>356810</v>
      </c>
      <c r="M46" s="22"/>
    </row>
    <row r="47" spans="1:13" ht="12.75">
      <c r="A47" s="202" t="s">
        <v>58</v>
      </c>
      <c r="B47" s="183">
        <v>24</v>
      </c>
      <c r="C47" s="183">
        <v>164632</v>
      </c>
      <c r="D47" s="183">
        <v>1073</v>
      </c>
      <c r="E47" s="183">
        <v>11777</v>
      </c>
      <c r="F47" s="184">
        <f t="shared" si="4"/>
        <v>177506</v>
      </c>
      <c r="G47" s="183">
        <v>11334</v>
      </c>
      <c r="H47" s="183">
        <v>366</v>
      </c>
      <c r="I47" s="183">
        <v>32542</v>
      </c>
      <c r="J47" s="183">
        <v>8554</v>
      </c>
      <c r="K47" s="184">
        <f t="shared" si="5"/>
        <v>52796</v>
      </c>
      <c r="L47" s="197">
        <f t="shared" si="6"/>
        <v>230302</v>
      </c>
      <c r="M47" s="22"/>
    </row>
    <row r="48" spans="1:13" ht="12.75">
      <c r="A48" s="202" t="s">
        <v>59</v>
      </c>
      <c r="B48" s="183">
        <v>0</v>
      </c>
      <c r="C48" s="183">
        <v>92</v>
      </c>
      <c r="D48" s="183">
        <v>307</v>
      </c>
      <c r="E48" s="183">
        <v>5569</v>
      </c>
      <c r="F48" s="184">
        <f t="shared" si="4"/>
        <v>5968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5968</v>
      </c>
      <c r="M48" s="22"/>
    </row>
    <row r="49" spans="1:13" ht="12.75">
      <c r="A49" s="202" t="s">
        <v>60</v>
      </c>
      <c r="B49" s="183">
        <v>899</v>
      </c>
      <c r="C49" s="183">
        <v>96469</v>
      </c>
      <c r="D49" s="183">
        <v>6761</v>
      </c>
      <c r="E49" s="183">
        <v>8908</v>
      </c>
      <c r="F49" s="184">
        <f t="shared" si="4"/>
        <v>113037</v>
      </c>
      <c r="G49" s="183">
        <v>37659</v>
      </c>
      <c r="H49" s="183">
        <v>305</v>
      </c>
      <c r="I49" s="183">
        <v>80385</v>
      </c>
      <c r="J49" s="183">
        <v>0</v>
      </c>
      <c r="K49" s="184">
        <f t="shared" si="5"/>
        <v>118349</v>
      </c>
      <c r="L49" s="197">
        <f t="shared" si="6"/>
        <v>231386</v>
      </c>
      <c r="M49" s="22"/>
    </row>
    <row r="50" spans="1:13" ht="12.75">
      <c r="A50" s="202" t="s">
        <v>61</v>
      </c>
      <c r="B50" s="183">
        <v>0</v>
      </c>
      <c r="C50" s="183">
        <v>65642</v>
      </c>
      <c r="D50" s="183">
        <v>1600</v>
      </c>
      <c r="E50" s="183">
        <v>5118</v>
      </c>
      <c r="F50" s="184">
        <f t="shared" si="4"/>
        <v>72360</v>
      </c>
      <c r="G50" s="183">
        <v>6317</v>
      </c>
      <c r="H50" s="183">
        <v>0</v>
      </c>
      <c r="I50" s="183">
        <v>175832</v>
      </c>
      <c r="J50" s="183">
        <v>0</v>
      </c>
      <c r="K50" s="184">
        <f t="shared" si="5"/>
        <v>182149</v>
      </c>
      <c r="L50" s="197">
        <f t="shared" si="6"/>
        <v>254509</v>
      </c>
      <c r="M50" s="22"/>
    </row>
    <row r="51" spans="1:13" ht="12.75">
      <c r="A51" s="202" t="s">
        <v>62</v>
      </c>
      <c r="B51" s="183">
        <v>328</v>
      </c>
      <c r="C51" s="183">
        <v>61123</v>
      </c>
      <c r="D51" s="183">
        <v>4440</v>
      </c>
      <c r="E51" s="183">
        <v>19807</v>
      </c>
      <c r="F51" s="184">
        <f t="shared" si="4"/>
        <v>85698</v>
      </c>
      <c r="G51" s="183">
        <v>32966</v>
      </c>
      <c r="H51" s="183">
        <v>117</v>
      </c>
      <c r="I51" s="183">
        <v>41635</v>
      </c>
      <c r="J51" s="183">
        <v>0</v>
      </c>
      <c r="K51" s="184">
        <f t="shared" si="5"/>
        <v>74718</v>
      </c>
      <c r="L51" s="197">
        <f t="shared" si="6"/>
        <v>160416</v>
      </c>
      <c r="M51" s="22"/>
    </row>
    <row r="52" spans="1:13" ht="12.75">
      <c r="A52" s="202" t="s">
        <v>63</v>
      </c>
      <c r="B52" s="183">
        <v>0</v>
      </c>
      <c r="C52" s="183">
        <v>57931</v>
      </c>
      <c r="D52" s="183">
        <v>5987</v>
      </c>
      <c r="E52" s="183">
        <v>23131</v>
      </c>
      <c r="F52" s="184">
        <f t="shared" si="4"/>
        <v>87049</v>
      </c>
      <c r="G52" s="183">
        <v>4316</v>
      </c>
      <c r="H52" s="183">
        <v>0</v>
      </c>
      <c r="I52" s="183">
        <v>0</v>
      </c>
      <c r="J52" s="183">
        <v>2893</v>
      </c>
      <c r="K52" s="184">
        <f t="shared" si="5"/>
        <v>7209</v>
      </c>
      <c r="L52" s="197">
        <f t="shared" si="6"/>
        <v>94258</v>
      </c>
      <c r="M52" s="22"/>
    </row>
    <row r="53" spans="1:13" ht="12.75">
      <c r="A53" s="202" t="s">
        <v>64</v>
      </c>
      <c r="B53" s="183">
        <v>0</v>
      </c>
      <c r="C53" s="183">
        <v>86900</v>
      </c>
      <c r="D53" s="183">
        <v>132</v>
      </c>
      <c r="E53" s="183">
        <v>3046</v>
      </c>
      <c r="F53" s="184">
        <f t="shared" si="4"/>
        <v>90078</v>
      </c>
      <c r="G53" s="183">
        <v>14231</v>
      </c>
      <c r="H53" s="183">
        <v>155</v>
      </c>
      <c r="I53" s="183">
        <v>0</v>
      </c>
      <c r="J53" s="183">
        <v>0</v>
      </c>
      <c r="K53" s="184">
        <f t="shared" si="5"/>
        <v>14386</v>
      </c>
      <c r="L53" s="197">
        <f t="shared" si="6"/>
        <v>104464</v>
      </c>
      <c r="M53" s="22"/>
    </row>
    <row r="54" spans="1:13" ht="12.75">
      <c r="A54" s="202" t="s">
        <v>65</v>
      </c>
      <c r="B54" s="183">
        <v>733</v>
      </c>
      <c r="C54" s="183">
        <v>25538</v>
      </c>
      <c r="D54" s="183">
        <v>6284</v>
      </c>
      <c r="E54" s="183">
        <v>9220</v>
      </c>
      <c r="F54" s="184">
        <f t="shared" si="4"/>
        <v>41775</v>
      </c>
      <c r="G54" s="183">
        <v>24511</v>
      </c>
      <c r="H54" s="183">
        <v>16</v>
      </c>
      <c r="I54" s="183">
        <v>14279</v>
      </c>
      <c r="J54" s="183">
        <v>0</v>
      </c>
      <c r="K54" s="184">
        <f t="shared" si="5"/>
        <v>38806</v>
      </c>
      <c r="L54" s="197">
        <f t="shared" si="6"/>
        <v>80581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58401</v>
      </c>
      <c r="C56" s="84">
        <f t="shared" si="7"/>
        <v>2707342</v>
      </c>
      <c r="D56" s="84">
        <f t="shared" si="7"/>
        <v>159146</v>
      </c>
      <c r="E56" s="84">
        <f t="shared" si="7"/>
        <v>232146</v>
      </c>
      <c r="F56" s="84">
        <f t="shared" si="7"/>
        <v>3157035</v>
      </c>
      <c r="G56" s="84">
        <f t="shared" si="7"/>
        <v>702160</v>
      </c>
      <c r="H56" s="84">
        <f t="shared" si="7"/>
        <v>16810</v>
      </c>
      <c r="I56" s="84">
        <f t="shared" si="7"/>
        <v>771896</v>
      </c>
      <c r="J56" s="84">
        <f t="shared" si="7"/>
        <v>13076</v>
      </c>
      <c r="K56" s="84">
        <f t="shared" si="7"/>
        <v>1503942</v>
      </c>
      <c r="L56" s="34">
        <f t="shared" si="7"/>
        <v>4660977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336228</v>
      </c>
      <c r="C60" s="85">
        <f t="shared" si="8"/>
        <v>2935593</v>
      </c>
      <c r="D60" s="85">
        <f t="shared" si="8"/>
        <v>244454</v>
      </c>
      <c r="E60" s="85">
        <f t="shared" si="8"/>
        <v>327386</v>
      </c>
      <c r="F60" s="85">
        <f t="shared" si="8"/>
        <v>3843661</v>
      </c>
      <c r="G60" s="85">
        <f t="shared" si="8"/>
        <v>744747</v>
      </c>
      <c r="H60" s="85">
        <f t="shared" si="8"/>
        <v>28113</v>
      </c>
      <c r="I60" s="85">
        <f t="shared" si="8"/>
        <v>1088760</v>
      </c>
      <c r="J60" s="85">
        <f t="shared" si="8"/>
        <v>14671</v>
      </c>
      <c r="K60" s="85">
        <f t="shared" si="8"/>
        <v>1876291</v>
      </c>
      <c r="L60" s="36">
        <f t="shared" si="8"/>
        <v>5719952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B28">
      <selection activeCell="L32" sqref="L32"/>
    </sheetView>
  </sheetViews>
  <sheetFormatPr defaultColWidth="9.140625" defaultRowHeight="12.75"/>
  <cols>
    <col min="1" max="1" width="26.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7" width="10.140625" style="0" customWidth="1"/>
    <col min="8" max="8" width="10.28125" style="0" customWidth="1"/>
    <col min="9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87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5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67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91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67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103"/>
      <c r="J11" s="96"/>
      <c r="K11" s="103"/>
      <c r="L11" s="161"/>
      <c r="M11" s="126"/>
    </row>
    <row r="12" spans="1:13" ht="12.75">
      <c r="A12" s="18" t="s">
        <v>27</v>
      </c>
      <c r="B12" s="75"/>
      <c r="C12" s="76"/>
      <c r="D12" s="77"/>
      <c r="E12" s="78"/>
      <c r="F12" s="92"/>
      <c r="G12" s="80"/>
      <c r="H12" s="80"/>
      <c r="I12" s="77" t="s">
        <v>88</v>
      </c>
      <c r="J12" s="77"/>
      <c r="K12" s="77" t="s">
        <v>88</v>
      </c>
      <c r="L12" s="19" t="s">
        <v>88</v>
      </c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340</v>
      </c>
      <c r="E13" s="178">
        <v>3083</v>
      </c>
      <c r="F13" s="181">
        <f aca="true" t="shared" si="0" ref="F13:F29">SUM(B13:E13)</f>
        <v>3423</v>
      </c>
      <c r="G13" s="178">
        <v>252</v>
      </c>
      <c r="H13" s="178">
        <v>0</v>
      </c>
      <c r="I13" s="152" t="s">
        <v>15</v>
      </c>
      <c r="J13" s="178">
        <v>0</v>
      </c>
      <c r="K13" s="152" t="s">
        <v>15</v>
      </c>
      <c r="L13" s="152" t="s">
        <v>15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81">
        <f t="shared" si="0"/>
        <v>0</v>
      </c>
      <c r="G14" s="178">
        <v>0</v>
      </c>
      <c r="H14" s="178">
        <v>0</v>
      </c>
      <c r="I14" s="152" t="s">
        <v>11</v>
      </c>
      <c r="J14" s="178">
        <v>0</v>
      </c>
      <c r="K14" s="152" t="s">
        <v>11</v>
      </c>
      <c r="L14" s="152" t="s">
        <v>11</v>
      </c>
      <c r="M14" s="22"/>
    </row>
    <row r="15" spans="1:13" ht="12.75">
      <c r="A15" s="192" t="s">
        <v>30</v>
      </c>
      <c r="B15" s="178">
        <v>0</v>
      </c>
      <c r="C15" s="178">
        <v>37239</v>
      </c>
      <c r="D15" s="178">
        <v>16138</v>
      </c>
      <c r="E15" s="178">
        <v>18347</v>
      </c>
      <c r="F15" s="181">
        <f t="shared" si="0"/>
        <v>71724</v>
      </c>
      <c r="G15" s="178">
        <v>0</v>
      </c>
      <c r="H15" s="178">
        <v>60</v>
      </c>
      <c r="I15" s="152" t="s">
        <v>108</v>
      </c>
      <c r="J15" s="178">
        <v>0</v>
      </c>
      <c r="K15" s="152" t="s">
        <v>108</v>
      </c>
      <c r="L15" s="152" t="s">
        <v>108</v>
      </c>
      <c r="M15" s="22"/>
    </row>
    <row r="16" spans="1:13" ht="12.75">
      <c r="A16" s="192" t="s">
        <v>31</v>
      </c>
      <c r="B16" s="178">
        <v>0</v>
      </c>
      <c r="C16" s="178">
        <v>0</v>
      </c>
      <c r="D16" s="178">
        <v>4907</v>
      </c>
      <c r="E16" s="178">
        <v>3041</v>
      </c>
      <c r="F16" s="181">
        <f t="shared" si="0"/>
        <v>7948</v>
      </c>
      <c r="G16" s="178">
        <v>3</v>
      </c>
      <c r="H16" s="178">
        <v>0</v>
      </c>
      <c r="I16" s="152" t="s">
        <v>89</v>
      </c>
      <c r="J16" s="178">
        <v>0</v>
      </c>
      <c r="K16" s="152" t="s">
        <v>89</v>
      </c>
      <c r="L16" s="152" t="s">
        <v>89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820</v>
      </c>
      <c r="F17" s="181">
        <f t="shared" si="0"/>
        <v>820</v>
      </c>
      <c r="G17" s="178">
        <v>0</v>
      </c>
      <c r="H17" s="178">
        <v>0</v>
      </c>
      <c r="I17" s="152" t="s">
        <v>90</v>
      </c>
      <c r="J17" s="178">
        <v>0</v>
      </c>
      <c r="K17" s="152" t="s">
        <v>90</v>
      </c>
      <c r="L17" s="152" t="s">
        <v>90</v>
      </c>
      <c r="M17" s="22"/>
    </row>
    <row r="18" spans="1:13" ht="12.75">
      <c r="A18" s="192" t="s">
        <v>33</v>
      </c>
      <c r="B18" s="178">
        <v>72952</v>
      </c>
      <c r="C18" s="178">
        <v>14114</v>
      </c>
      <c r="D18" s="178">
        <v>662</v>
      </c>
      <c r="E18" s="178">
        <v>14582</v>
      </c>
      <c r="F18" s="181">
        <f t="shared" si="0"/>
        <v>102310</v>
      </c>
      <c r="G18" s="178">
        <v>143</v>
      </c>
      <c r="H18" s="178">
        <v>0</v>
      </c>
      <c r="I18" s="151" t="s">
        <v>91</v>
      </c>
      <c r="J18" s="178">
        <v>10</v>
      </c>
      <c r="K18" s="151" t="s">
        <v>91</v>
      </c>
      <c r="L18" s="151" t="s">
        <v>91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1188</v>
      </c>
      <c r="E19" s="178">
        <v>397</v>
      </c>
      <c r="F19" s="181">
        <f t="shared" si="0"/>
        <v>1585</v>
      </c>
      <c r="G19" s="178">
        <v>0</v>
      </c>
      <c r="H19" s="178">
        <v>0</v>
      </c>
      <c r="I19" s="151" t="s">
        <v>91</v>
      </c>
      <c r="J19" s="178">
        <v>0</v>
      </c>
      <c r="K19" s="151" t="s">
        <v>91</v>
      </c>
      <c r="L19" s="151" t="s">
        <v>91</v>
      </c>
      <c r="M19" s="22"/>
    </row>
    <row r="20" spans="1:13" ht="12.75">
      <c r="A20" s="192" t="s">
        <v>35</v>
      </c>
      <c r="B20" s="178">
        <v>0</v>
      </c>
      <c r="C20" s="178">
        <v>48165</v>
      </c>
      <c r="D20" s="178">
        <v>1675</v>
      </c>
      <c r="E20" s="178">
        <v>4647</v>
      </c>
      <c r="F20" s="181">
        <f t="shared" si="0"/>
        <v>54487</v>
      </c>
      <c r="G20" s="178">
        <v>10933</v>
      </c>
      <c r="H20" s="178">
        <v>18597</v>
      </c>
      <c r="I20" s="151" t="s">
        <v>91</v>
      </c>
      <c r="J20" s="178">
        <v>0</v>
      </c>
      <c r="K20" s="151" t="s">
        <v>91</v>
      </c>
      <c r="L20" s="151" t="s">
        <v>91</v>
      </c>
      <c r="M20" s="22"/>
    </row>
    <row r="21" spans="1:13" ht="12.75">
      <c r="A21" s="192" t="s">
        <v>36</v>
      </c>
      <c r="B21" s="178">
        <v>7258</v>
      </c>
      <c r="C21" s="178">
        <v>45249</v>
      </c>
      <c r="D21" s="178">
        <v>9495</v>
      </c>
      <c r="E21" s="178">
        <v>10444</v>
      </c>
      <c r="F21" s="181">
        <f t="shared" si="0"/>
        <v>72446</v>
      </c>
      <c r="G21" s="178">
        <v>18289</v>
      </c>
      <c r="H21" s="178">
        <v>0</v>
      </c>
      <c r="I21" s="151" t="s">
        <v>91</v>
      </c>
      <c r="J21" s="178">
        <v>25</v>
      </c>
      <c r="K21" s="151" t="s">
        <v>91</v>
      </c>
      <c r="L21" s="151" t="s">
        <v>91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1</v>
      </c>
      <c r="E22" s="178">
        <v>3036</v>
      </c>
      <c r="F22" s="181">
        <f t="shared" si="0"/>
        <v>3037</v>
      </c>
      <c r="G22" s="178">
        <v>380</v>
      </c>
      <c r="H22" s="178">
        <v>0</v>
      </c>
      <c r="I22" s="151" t="s">
        <v>91</v>
      </c>
      <c r="J22" s="178">
        <v>0</v>
      </c>
      <c r="K22" s="151" t="s">
        <v>91</v>
      </c>
      <c r="L22" s="151" t="s">
        <v>91</v>
      </c>
      <c r="M22" s="22"/>
    </row>
    <row r="23" spans="1:13" ht="12.75">
      <c r="A23" s="192" t="s">
        <v>38</v>
      </c>
      <c r="B23" s="178">
        <v>69168</v>
      </c>
      <c r="C23" s="178">
        <v>528</v>
      </c>
      <c r="D23" s="178">
        <v>6886</v>
      </c>
      <c r="E23" s="178">
        <v>15623</v>
      </c>
      <c r="F23" s="181">
        <f t="shared" si="0"/>
        <v>92205</v>
      </c>
      <c r="G23" s="178">
        <v>15404</v>
      </c>
      <c r="H23" s="178">
        <v>0</v>
      </c>
      <c r="I23" s="151" t="s">
        <v>91</v>
      </c>
      <c r="J23" s="178">
        <v>16</v>
      </c>
      <c r="K23" s="151" t="s">
        <v>91</v>
      </c>
      <c r="L23" s="151" t="s">
        <v>91</v>
      </c>
      <c r="M23" s="22"/>
    </row>
    <row r="24" spans="1:13" ht="12.75">
      <c r="A24" s="192" t="s">
        <v>39</v>
      </c>
      <c r="B24" s="178">
        <v>99</v>
      </c>
      <c r="C24" s="178">
        <v>17237</v>
      </c>
      <c r="D24" s="178">
        <v>1640</v>
      </c>
      <c r="E24" s="178">
        <v>17911</v>
      </c>
      <c r="F24" s="181">
        <f t="shared" si="0"/>
        <v>36887</v>
      </c>
      <c r="G24" s="178">
        <v>105</v>
      </c>
      <c r="H24" s="178">
        <v>57</v>
      </c>
      <c r="I24" s="151" t="s">
        <v>91</v>
      </c>
      <c r="J24" s="178">
        <v>0</v>
      </c>
      <c r="K24" s="151" t="s">
        <v>91</v>
      </c>
      <c r="L24" s="151" t="s">
        <v>91</v>
      </c>
      <c r="M24" s="22"/>
    </row>
    <row r="25" spans="1:13" ht="12.75">
      <c r="A25" s="192" t="s">
        <v>40</v>
      </c>
      <c r="B25" s="178">
        <v>0</v>
      </c>
      <c r="C25" s="178">
        <v>1809</v>
      </c>
      <c r="D25" s="178">
        <v>3314</v>
      </c>
      <c r="E25" s="178">
        <v>26389</v>
      </c>
      <c r="F25" s="181">
        <f t="shared" si="0"/>
        <v>31512</v>
      </c>
      <c r="G25" s="178">
        <v>1315</v>
      </c>
      <c r="H25" s="178">
        <v>200</v>
      </c>
      <c r="I25" s="151" t="s">
        <v>91</v>
      </c>
      <c r="J25" s="178">
        <v>0</v>
      </c>
      <c r="K25" s="151" t="s">
        <v>91</v>
      </c>
      <c r="L25" s="151" t="s">
        <v>91</v>
      </c>
      <c r="M25" s="22"/>
    </row>
    <row r="26" spans="1:13" ht="12.75">
      <c r="A26" s="192" t="s">
        <v>41</v>
      </c>
      <c r="B26" s="178">
        <v>8910</v>
      </c>
      <c r="C26" s="178">
        <v>36808</v>
      </c>
      <c r="D26" s="178">
        <v>5286</v>
      </c>
      <c r="E26" s="178">
        <v>54294</v>
      </c>
      <c r="F26" s="181">
        <f t="shared" si="0"/>
        <v>105298</v>
      </c>
      <c r="G26" s="178">
        <v>10063</v>
      </c>
      <c r="H26" s="178">
        <v>0</v>
      </c>
      <c r="I26" s="151" t="s">
        <v>91</v>
      </c>
      <c r="J26" s="178">
        <v>0</v>
      </c>
      <c r="K26" s="151" t="s">
        <v>91</v>
      </c>
      <c r="L26" s="151" t="s">
        <v>91</v>
      </c>
      <c r="M26" s="22"/>
    </row>
    <row r="27" spans="1:13" ht="12.75">
      <c r="A27" s="192" t="s">
        <v>42</v>
      </c>
      <c r="B27" s="178">
        <v>0</v>
      </c>
      <c r="C27" s="178">
        <v>0</v>
      </c>
      <c r="D27" s="178">
        <v>62</v>
      </c>
      <c r="E27" s="178">
        <v>833</v>
      </c>
      <c r="F27" s="181">
        <f t="shared" si="0"/>
        <v>895</v>
      </c>
      <c r="G27" s="178">
        <v>0</v>
      </c>
      <c r="H27" s="178">
        <v>0</v>
      </c>
      <c r="I27" s="151" t="s">
        <v>91</v>
      </c>
      <c r="J27" s="178">
        <v>0</v>
      </c>
      <c r="K27" s="151" t="s">
        <v>91</v>
      </c>
      <c r="L27" s="151" t="s">
        <v>91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0</v>
      </c>
      <c r="E28" s="178">
        <v>1152</v>
      </c>
      <c r="F28" s="181">
        <f t="shared" si="0"/>
        <v>1152</v>
      </c>
      <c r="G28" s="178">
        <v>0</v>
      </c>
      <c r="H28" s="178">
        <v>0</v>
      </c>
      <c r="I28" s="151" t="s">
        <v>91</v>
      </c>
      <c r="J28" s="178">
        <v>0</v>
      </c>
      <c r="K28" s="151" t="s">
        <v>91</v>
      </c>
      <c r="L28" s="151" t="s">
        <v>91</v>
      </c>
      <c r="M28" s="22"/>
    </row>
    <row r="29" spans="1:13" ht="12.75">
      <c r="A29" s="192" t="s">
        <v>44</v>
      </c>
      <c r="B29" s="178">
        <v>142789</v>
      </c>
      <c r="C29" s="178">
        <v>13842</v>
      </c>
      <c r="D29" s="178">
        <v>1762</v>
      </c>
      <c r="E29" s="178">
        <v>3079</v>
      </c>
      <c r="F29" s="181">
        <f t="shared" si="0"/>
        <v>161472</v>
      </c>
      <c r="G29" s="178">
        <v>8139</v>
      </c>
      <c r="H29" s="178">
        <v>5195</v>
      </c>
      <c r="I29" s="151" t="s">
        <v>91</v>
      </c>
      <c r="J29" s="178">
        <v>0</v>
      </c>
      <c r="K29" s="151" t="s">
        <v>91</v>
      </c>
      <c r="L29" s="151" t="s">
        <v>91</v>
      </c>
      <c r="M29" s="22"/>
    </row>
    <row r="30" spans="1:13" s="98" customFormat="1" ht="12.75">
      <c r="A30" s="215" t="s">
        <v>92</v>
      </c>
      <c r="B30" s="216"/>
      <c r="C30" s="216"/>
      <c r="D30" s="216"/>
      <c r="E30" s="216"/>
      <c r="F30" s="216"/>
      <c r="G30" s="216"/>
      <c r="H30" s="216"/>
      <c r="I30" s="182">
        <v>291369</v>
      </c>
      <c r="J30" s="152"/>
      <c r="K30" s="182">
        <v>291369</v>
      </c>
      <c r="L30" s="182">
        <v>291369</v>
      </c>
      <c r="M30" s="127"/>
    </row>
    <row r="31" spans="1:13" s="98" customFormat="1" ht="12.75">
      <c r="A31" s="105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65"/>
      <c r="M31" s="147"/>
    </row>
    <row r="32" spans="1:13" ht="13.5" thickBot="1">
      <c r="A32" s="24" t="s">
        <v>45</v>
      </c>
      <c r="B32" s="25">
        <f aca="true" t="shared" si="1" ref="B32:H32">SUM(B13:B29)</f>
        <v>301176</v>
      </c>
      <c r="C32" s="25">
        <f t="shared" si="1"/>
        <v>214991</v>
      </c>
      <c r="D32" s="25">
        <f t="shared" si="1"/>
        <v>53356</v>
      </c>
      <c r="E32" s="25">
        <f t="shared" si="1"/>
        <v>177678</v>
      </c>
      <c r="F32" s="68">
        <f t="shared" si="1"/>
        <v>747201</v>
      </c>
      <c r="G32" s="25">
        <f t="shared" si="1"/>
        <v>65026</v>
      </c>
      <c r="H32" s="25">
        <f t="shared" si="1"/>
        <v>24109</v>
      </c>
      <c r="I32" s="68">
        <f>I30</f>
        <v>291369</v>
      </c>
      <c r="J32" s="25">
        <f>SUM(J13:J29)</f>
        <v>51</v>
      </c>
      <c r="K32" s="25">
        <f>SUM(G32:J32)</f>
        <v>380555</v>
      </c>
      <c r="L32" s="26">
        <f>SUM(F32:J32)</f>
        <v>1127756</v>
      </c>
      <c r="M32" s="22"/>
    </row>
    <row r="33" spans="1:13" s="98" customFormat="1" ht="12.75">
      <c r="A33" s="111"/>
      <c r="B33" s="112"/>
      <c r="C33" s="112"/>
      <c r="D33" s="112"/>
      <c r="E33" s="112"/>
      <c r="F33" s="128"/>
      <c r="G33" s="112"/>
      <c r="H33" s="112"/>
      <c r="I33" s="128"/>
      <c r="J33" s="112"/>
      <c r="K33" s="112"/>
      <c r="L33" s="113"/>
      <c r="M33" s="127"/>
    </row>
    <row r="34" spans="1:13" s="98" customFormat="1" ht="13.5" thickBot="1">
      <c r="A34" s="111"/>
      <c r="B34" s="112"/>
      <c r="C34" s="112"/>
      <c r="D34" s="112"/>
      <c r="E34" s="112"/>
      <c r="F34" s="128"/>
      <c r="G34" s="112"/>
      <c r="H34" s="112"/>
      <c r="I34" s="128"/>
      <c r="J34" s="112"/>
      <c r="K34" s="112"/>
      <c r="L34" s="113"/>
      <c r="M34" s="127"/>
    </row>
    <row r="35" spans="1:13" ht="12.75">
      <c r="A35" s="69" t="s">
        <v>46</v>
      </c>
      <c r="B35" s="70"/>
      <c r="C35" s="62"/>
      <c r="D35" s="62"/>
      <c r="E35" s="62"/>
      <c r="F35" s="71"/>
      <c r="G35" s="62"/>
      <c r="H35" s="62"/>
      <c r="I35" s="71"/>
      <c r="J35" s="62"/>
      <c r="K35" s="62"/>
      <c r="L35" s="63"/>
      <c r="M35" s="22"/>
    </row>
    <row r="36" spans="1:13" ht="12.75">
      <c r="A36" s="202" t="s">
        <v>47</v>
      </c>
      <c r="B36" s="183">
        <v>22600</v>
      </c>
      <c r="C36" s="183">
        <v>245955</v>
      </c>
      <c r="D36" s="183">
        <v>28463</v>
      </c>
      <c r="E36" s="183">
        <v>18595</v>
      </c>
      <c r="F36" s="204">
        <f aca="true" t="shared" si="2" ref="F36:F54">SUM(B36:E36)</f>
        <v>315613</v>
      </c>
      <c r="G36" s="183">
        <v>112094</v>
      </c>
      <c r="H36" s="183">
        <v>0</v>
      </c>
      <c r="I36" s="152" t="s">
        <v>15</v>
      </c>
      <c r="J36" s="183">
        <v>0</v>
      </c>
      <c r="K36" s="152" t="s">
        <v>15</v>
      </c>
      <c r="L36" s="152" t="s">
        <v>15</v>
      </c>
      <c r="M36" s="22"/>
    </row>
    <row r="37" spans="1:13" ht="12.75">
      <c r="A37" s="202" t="s">
        <v>48</v>
      </c>
      <c r="B37" s="183">
        <v>0</v>
      </c>
      <c r="C37" s="183">
        <v>13560</v>
      </c>
      <c r="D37" s="183">
        <v>3178</v>
      </c>
      <c r="E37" s="183">
        <v>21561</v>
      </c>
      <c r="F37" s="204">
        <f t="shared" si="2"/>
        <v>38299</v>
      </c>
      <c r="G37" s="183">
        <v>3928</v>
      </c>
      <c r="H37" s="183">
        <v>0</v>
      </c>
      <c r="I37" s="152" t="s">
        <v>11</v>
      </c>
      <c r="J37" s="183">
        <v>0</v>
      </c>
      <c r="K37" s="152" t="s">
        <v>11</v>
      </c>
      <c r="L37" s="152" t="s">
        <v>11</v>
      </c>
      <c r="M37" s="22"/>
    </row>
    <row r="38" spans="1:13" ht="12.75">
      <c r="A38" s="202" t="s">
        <v>49</v>
      </c>
      <c r="B38" s="183">
        <v>0</v>
      </c>
      <c r="C38" s="183">
        <v>623613</v>
      </c>
      <c r="D38" s="183">
        <v>6187</v>
      </c>
      <c r="E38" s="183">
        <v>23421</v>
      </c>
      <c r="F38" s="204">
        <f t="shared" si="2"/>
        <v>653221</v>
      </c>
      <c r="G38" s="183">
        <v>65377</v>
      </c>
      <c r="H38" s="183">
        <v>10</v>
      </c>
      <c r="I38" s="152" t="s">
        <v>108</v>
      </c>
      <c r="J38" s="183">
        <v>0</v>
      </c>
      <c r="K38" s="152" t="s">
        <v>108</v>
      </c>
      <c r="L38" s="152" t="s">
        <v>108</v>
      </c>
      <c r="M38" s="22"/>
    </row>
    <row r="39" spans="1:13" ht="12.75">
      <c r="A39" s="202" t="s">
        <v>50</v>
      </c>
      <c r="B39" s="183">
        <v>102383</v>
      </c>
      <c r="C39" s="183">
        <v>276895</v>
      </c>
      <c r="D39" s="183">
        <v>13852</v>
      </c>
      <c r="E39" s="183">
        <v>54063</v>
      </c>
      <c r="F39" s="204">
        <f t="shared" si="2"/>
        <v>447193</v>
      </c>
      <c r="G39" s="183">
        <v>23030</v>
      </c>
      <c r="H39" s="183">
        <v>40403</v>
      </c>
      <c r="I39" s="152" t="s">
        <v>89</v>
      </c>
      <c r="J39" s="183">
        <v>0</v>
      </c>
      <c r="K39" s="152" t="s">
        <v>89</v>
      </c>
      <c r="L39" s="152" t="s">
        <v>89</v>
      </c>
      <c r="M39" s="22"/>
    </row>
    <row r="40" spans="1:13" ht="12.75">
      <c r="A40" s="202" t="s">
        <v>51</v>
      </c>
      <c r="B40" s="183">
        <v>0</v>
      </c>
      <c r="C40" s="183">
        <v>261</v>
      </c>
      <c r="D40" s="183">
        <v>2038</v>
      </c>
      <c r="E40" s="183">
        <v>8075</v>
      </c>
      <c r="F40" s="204">
        <f t="shared" si="2"/>
        <v>10374</v>
      </c>
      <c r="G40" s="183">
        <v>161</v>
      </c>
      <c r="H40" s="183">
        <v>0</v>
      </c>
      <c r="I40" s="152" t="s">
        <v>90</v>
      </c>
      <c r="J40" s="183">
        <v>500</v>
      </c>
      <c r="K40" s="152" t="s">
        <v>90</v>
      </c>
      <c r="L40" s="152" t="s">
        <v>90</v>
      </c>
      <c r="M40" s="22"/>
    </row>
    <row r="41" spans="1:13" ht="12.75">
      <c r="A41" s="202" t="s">
        <v>52</v>
      </c>
      <c r="B41" s="183">
        <v>2478</v>
      </c>
      <c r="C41" s="183">
        <v>131292</v>
      </c>
      <c r="D41" s="183">
        <v>11407</v>
      </c>
      <c r="E41" s="183">
        <v>36588</v>
      </c>
      <c r="F41" s="204">
        <f t="shared" si="2"/>
        <v>181765</v>
      </c>
      <c r="G41" s="183">
        <v>503464</v>
      </c>
      <c r="H41" s="183">
        <v>0</v>
      </c>
      <c r="I41" s="152" t="s">
        <v>91</v>
      </c>
      <c r="J41" s="183">
        <v>1329</v>
      </c>
      <c r="K41" s="152" t="s">
        <v>91</v>
      </c>
      <c r="L41" s="152" t="s">
        <v>91</v>
      </c>
      <c r="M41" s="22"/>
    </row>
    <row r="42" spans="1:13" ht="12.75">
      <c r="A42" s="202" t="s">
        <v>53</v>
      </c>
      <c r="B42" s="183">
        <v>0</v>
      </c>
      <c r="C42" s="183">
        <v>252002</v>
      </c>
      <c r="D42" s="183">
        <v>3484</v>
      </c>
      <c r="E42" s="183">
        <v>23410</v>
      </c>
      <c r="F42" s="204">
        <f t="shared" si="2"/>
        <v>278896</v>
      </c>
      <c r="G42" s="183">
        <v>30938</v>
      </c>
      <c r="H42" s="183">
        <v>10323</v>
      </c>
      <c r="I42" s="152" t="s">
        <v>91</v>
      </c>
      <c r="J42" s="183">
        <v>0</v>
      </c>
      <c r="K42" s="152" t="s">
        <v>91</v>
      </c>
      <c r="L42" s="152" t="s">
        <v>91</v>
      </c>
      <c r="M42" s="22"/>
    </row>
    <row r="43" spans="1:13" ht="12.75">
      <c r="A43" s="202" t="s">
        <v>54</v>
      </c>
      <c r="B43" s="183">
        <v>1075</v>
      </c>
      <c r="C43" s="183">
        <v>12279</v>
      </c>
      <c r="D43" s="183">
        <v>4466</v>
      </c>
      <c r="E43" s="183">
        <v>18532</v>
      </c>
      <c r="F43" s="204">
        <f t="shared" si="2"/>
        <v>36352</v>
      </c>
      <c r="G43" s="183">
        <v>2151</v>
      </c>
      <c r="H43" s="183">
        <v>1473</v>
      </c>
      <c r="I43" s="152" t="s">
        <v>91</v>
      </c>
      <c r="J43" s="183">
        <v>1202</v>
      </c>
      <c r="K43" s="152" t="s">
        <v>91</v>
      </c>
      <c r="L43" s="152" t="s">
        <v>91</v>
      </c>
      <c r="M43" s="22"/>
    </row>
    <row r="44" spans="1:13" ht="12.75">
      <c r="A44" s="202" t="s">
        <v>55</v>
      </c>
      <c r="B44" s="183">
        <v>0</v>
      </c>
      <c r="C44" s="183">
        <v>452326</v>
      </c>
      <c r="D44" s="183">
        <v>114433</v>
      </c>
      <c r="E44" s="183">
        <v>51019</v>
      </c>
      <c r="F44" s="204">
        <f t="shared" si="2"/>
        <v>617778</v>
      </c>
      <c r="G44" s="183">
        <v>47997</v>
      </c>
      <c r="H44" s="183">
        <v>0</v>
      </c>
      <c r="I44" s="152" t="s">
        <v>91</v>
      </c>
      <c r="J44" s="183">
        <v>0</v>
      </c>
      <c r="K44" s="152" t="s">
        <v>91</v>
      </c>
      <c r="L44" s="152" t="s">
        <v>91</v>
      </c>
      <c r="M44" s="22"/>
    </row>
    <row r="45" spans="1:13" ht="12.75">
      <c r="A45" s="202" t="s">
        <v>56</v>
      </c>
      <c r="B45" s="183">
        <v>0</v>
      </c>
      <c r="C45" s="183">
        <v>10525</v>
      </c>
      <c r="D45" s="183">
        <v>10156</v>
      </c>
      <c r="E45" s="183">
        <v>21436</v>
      </c>
      <c r="F45" s="204">
        <f t="shared" si="2"/>
        <v>42117</v>
      </c>
      <c r="G45" s="183">
        <v>5152</v>
      </c>
      <c r="H45" s="183">
        <v>111</v>
      </c>
      <c r="I45" s="152" t="s">
        <v>91</v>
      </c>
      <c r="J45" s="183">
        <v>0</v>
      </c>
      <c r="K45" s="152" t="s">
        <v>91</v>
      </c>
      <c r="L45" s="152" t="s">
        <v>91</v>
      </c>
      <c r="M45" s="22"/>
    </row>
    <row r="46" spans="1:13" ht="12.75">
      <c r="A46" s="202" t="s">
        <v>57</v>
      </c>
      <c r="B46" s="183">
        <v>695</v>
      </c>
      <c r="C46" s="183">
        <v>356086</v>
      </c>
      <c r="D46" s="183">
        <v>1682</v>
      </c>
      <c r="E46" s="183">
        <v>31407</v>
      </c>
      <c r="F46" s="204">
        <f t="shared" si="2"/>
        <v>389870</v>
      </c>
      <c r="G46" s="183">
        <v>19754</v>
      </c>
      <c r="H46" s="183">
        <v>0</v>
      </c>
      <c r="I46" s="152" t="s">
        <v>91</v>
      </c>
      <c r="J46" s="183">
        <v>0</v>
      </c>
      <c r="K46" s="152" t="s">
        <v>91</v>
      </c>
      <c r="L46" s="152" t="s">
        <v>91</v>
      </c>
      <c r="M46" s="22"/>
    </row>
    <row r="47" spans="1:13" ht="12.75">
      <c r="A47" s="202" t="s">
        <v>58</v>
      </c>
      <c r="B47" s="183">
        <v>0</v>
      </c>
      <c r="C47" s="183">
        <v>135693</v>
      </c>
      <c r="D47" s="183">
        <v>4273</v>
      </c>
      <c r="E47" s="183">
        <v>21220</v>
      </c>
      <c r="F47" s="204">
        <f t="shared" si="2"/>
        <v>161186</v>
      </c>
      <c r="G47" s="183">
        <v>23530</v>
      </c>
      <c r="H47" s="183">
        <v>6717</v>
      </c>
      <c r="I47" s="152" t="s">
        <v>91</v>
      </c>
      <c r="J47" s="183">
        <v>6259</v>
      </c>
      <c r="K47" s="152" t="s">
        <v>91</v>
      </c>
      <c r="L47" s="152" t="s">
        <v>91</v>
      </c>
      <c r="M47" s="22"/>
    </row>
    <row r="48" spans="1:13" ht="12.75">
      <c r="A48" s="202" t="s">
        <v>59</v>
      </c>
      <c r="B48" s="183">
        <v>0</v>
      </c>
      <c r="C48" s="183">
        <v>0</v>
      </c>
      <c r="D48" s="183">
        <v>649</v>
      </c>
      <c r="E48" s="183">
        <v>10262</v>
      </c>
      <c r="F48" s="204">
        <f t="shared" si="2"/>
        <v>10911</v>
      </c>
      <c r="G48" s="183">
        <v>0</v>
      </c>
      <c r="H48" s="183">
        <v>0</v>
      </c>
      <c r="I48" s="152" t="s">
        <v>91</v>
      </c>
      <c r="J48" s="183">
        <v>0</v>
      </c>
      <c r="K48" s="152" t="s">
        <v>91</v>
      </c>
      <c r="L48" s="152" t="s">
        <v>91</v>
      </c>
      <c r="M48" s="22"/>
    </row>
    <row r="49" spans="1:13" ht="12.75">
      <c r="A49" s="202" t="s">
        <v>60</v>
      </c>
      <c r="B49" s="183">
        <v>1558</v>
      </c>
      <c r="C49" s="183">
        <v>135488</v>
      </c>
      <c r="D49" s="183">
        <v>2721</v>
      </c>
      <c r="E49" s="183">
        <v>21133</v>
      </c>
      <c r="F49" s="204">
        <f t="shared" si="2"/>
        <v>160900</v>
      </c>
      <c r="G49" s="183">
        <v>34807</v>
      </c>
      <c r="H49" s="183">
        <v>436</v>
      </c>
      <c r="I49" s="152" t="s">
        <v>91</v>
      </c>
      <c r="J49" s="183">
        <v>0</v>
      </c>
      <c r="K49" s="152" t="s">
        <v>91</v>
      </c>
      <c r="L49" s="152" t="s">
        <v>91</v>
      </c>
      <c r="M49" s="22"/>
    </row>
    <row r="50" spans="1:13" ht="12.75">
      <c r="A50" s="202" t="s">
        <v>61</v>
      </c>
      <c r="B50" s="183">
        <v>0</v>
      </c>
      <c r="C50" s="183">
        <v>116634</v>
      </c>
      <c r="D50" s="183">
        <v>517</v>
      </c>
      <c r="E50" s="183">
        <v>4070</v>
      </c>
      <c r="F50" s="204">
        <f t="shared" si="2"/>
        <v>121221</v>
      </c>
      <c r="G50" s="183">
        <v>17172</v>
      </c>
      <c r="H50" s="183">
        <v>0</v>
      </c>
      <c r="I50" s="152" t="s">
        <v>91</v>
      </c>
      <c r="J50" s="183">
        <v>0</v>
      </c>
      <c r="K50" s="152" t="s">
        <v>91</v>
      </c>
      <c r="L50" s="152" t="s">
        <v>91</v>
      </c>
      <c r="M50" s="22"/>
    </row>
    <row r="51" spans="1:13" ht="12.75">
      <c r="A51" s="202" t="s">
        <v>62</v>
      </c>
      <c r="B51" s="183">
        <v>45</v>
      </c>
      <c r="C51" s="183">
        <v>51938</v>
      </c>
      <c r="D51" s="183">
        <v>3892</v>
      </c>
      <c r="E51" s="183">
        <v>32185</v>
      </c>
      <c r="F51" s="204">
        <f t="shared" si="2"/>
        <v>88060</v>
      </c>
      <c r="G51" s="183">
        <v>74810</v>
      </c>
      <c r="H51" s="183">
        <v>420</v>
      </c>
      <c r="I51" s="152" t="s">
        <v>91</v>
      </c>
      <c r="J51" s="183">
        <v>0</v>
      </c>
      <c r="K51" s="152" t="s">
        <v>91</v>
      </c>
      <c r="L51" s="152" t="s">
        <v>91</v>
      </c>
      <c r="M51" s="22"/>
    </row>
    <row r="52" spans="1:13" ht="12.75">
      <c r="A52" s="202" t="s">
        <v>63</v>
      </c>
      <c r="B52" s="183">
        <v>0</v>
      </c>
      <c r="C52" s="183">
        <v>48380</v>
      </c>
      <c r="D52" s="183">
        <v>6139</v>
      </c>
      <c r="E52" s="183">
        <v>31254</v>
      </c>
      <c r="F52" s="204">
        <f t="shared" si="2"/>
        <v>85773</v>
      </c>
      <c r="G52" s="183">
        <v>3354</v>
      </c>
      <c r="H52" s="183">
        <v>0</v>
      </c>
      <c r="I52" s="152" t="s">
        <v>91</v>
      </c>
      <c r="J52" s="183">
        <v>4713</v>
      </c>
      <c r="K52" s="152" t="s">
        <v>91</v>
      </c>
      <c r="L52" s="152" t="s">
        <v>91</v>
      </c>
      <c r="M52" s="22"/>
    </row>
    <row r="53" spans="1:13" ht="12.75">
      <c r="A53" s="202" t="s">
        <v>64</v>
      </c>
      <c r="B53" s="183">
        <v>0</v>
      </c>
      <c r="C53" s="183">
        <v>57624</v>
      </c>
      <c r="D53" s="183">
        <v>0</v>
      </c>
      <c r="E53" s="183">
        <v>5597</v>
      </c>
      <c r="F53" s="204">
        <f t="shared" si="2"/>
        <v>63221</v>
      </c>
      <c r="G53" s="183">
        <v>20678</v>
      </c>
      <c r="H53" s="183">
        <v>22</v>
      </c>
      <c r="I53" s="152" t="s">
        <v>91</v>
      </c>
      <c r="J53" s="183">
        <v>0</v>
      </c>
      <c r="K53" s="152" t="s">
        <v>91</v>
      </c>
      <c r="L53" s="152" t="s">
        <v>91</v>
      </c>
      <c r="M53" s="22"/>
    </row>
    <row r="54" spans="1:13" ht="12.75">
      <c r="A54" s="202" t="s">
        <v>65</v>
      </c>
      <c r="B54" s="183">
        <v>468</v>
      </c>
      <c r="C54" s="183">
        <v>32833</v>
      </c>
      <c r="D54" s="183">
        <v>3548</v>
      </c>
      <c r="E54" s="183">
        <v>13467</v>
      </c>
      <c r="F54" s="204">
        <f t="shared" si="2"/>
        <v>50316</v>
      </c>
      <c r="G54" s="183">
        <v>41788</v>
      </c>
      <c r="H54" s="183">
        <v>94</v>
      </c>
      <c r="I54" s="152" t="s">
        <v>91</v>
      </c>
      <c r="J54" s="183">
        <v>0</v>
      </c>
      <c r="K54" s="152" t="s">
        <v>91</v>
      </c>
      <c r="L54" s="152" t="s">
        <v>91</v>
      </c>
      <c r="M54" s="22"/>
    </row>
    <row r="55" spans="1:13" ht="12.75">
      <c r="A55" s="217" t="s">
        <v>93</v>
      </c>
      <c r="B55" s="218"/>
      <c r="C55" s="218"/>
      <c r="D55" s="218"/>
      <c r="E55" s="218"/>
      <c r="F55" s="218"/>
      <c r="G55" s="218"/>
      <c r="H55" s="218"/>
      <c r="I55" s="182">
        <v>984246</v>
      </c>
      <c r="J55" s="152"/>
      <c r="K55" s="182">
        <v>984246</v>
      </c>
      <c r="L55" s="194">
        <v>984246</v>
      </c>
      <c r="M55" s="22"/>
    </row>
    <row r="56" spans="1:13" ht="12.75">
      <c r="A56" s="33" t="s">
        <v>66</v>
      </c>
      <c r="B56" s="84">
        <f>SUM(B36:B54)</f>
        <v>131302</v>
      </c>
      <c r="C56" s="84">
        <f aca="true" t="shared" si="3" ref="C56:K56">SUM(C36:C54)</f>
        <v>2953384</v>
      </c>
      <c r="D56" s="84">
        <f t="shared" si="3"/>
        <v>221085</v>
      </c>
      <c r="E56" s="84">
        <f t="shared" si="3"/>
        <v>447295</v>
      </c>
      <c r="F56" s="84">
        <f t="shared" si="3"/>
        <v>3753066</v>
      </c>
      <c r="G56" s="84">
        <f t="shared" si="3"/>
        <v>1030185</v>
      </c>
      <c r="H56" s="84">
        <f t="shared" si="3"/>
        <v>60009</v>
      </c>
      <c r="I56" s="84">
        <f>I55</f>
        <v>984246</v>
      </c>
      <c r="J56" s="84">
        <f t="shared" si="3"/>
        <v>14003</v>
      </c>
      <c r="K56" s="84">
        <f>SUM(G56:J56)</f>
        <v>2088443</v>
      </c>
      <c r="L56" s="84">
        <f>SUM(F56:J56)</f>
        <v>5841509</v>
      </c>
      <c r="M56" s="22"/>
    </row>
    <row r="57" spans="1:13" s="98" customFormat="1" ht="12.75">
      <c r="A57" s="107"/>
      <c r="B57" s="117"/>
      <c r="C57" s="117"/>
      <c r="D57" s="117"/>
      <c r="E57" s="117"/>
      <c r="F57" s="128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3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5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65"/>
      <c r="M59" s="147"/>
    </row>
    <row r="60" spans="1:13" ht="12.75">
      <c r="A60" s="35" t="s">
        <v>67</v>
      </c>
      <c r="B60" s="85">
        <f aca="true" t="shared" si="4" ref="B60:L60">SUM(B32+B56)</f>
        <v>432478</v>
      </c>
      <c r="C60" s="85">
        <f t="shared" si="4"/>
        <v>3168375</v>
      </c>
      <c r="D60" s="85">
        <f t="shared" si="4"/>
        <v>274441</v>
      </c>
      <c r="E60" s="85">
        <f t="shared" si="4"/>
        <v>624973</v>
      </c>
      <c r="F60" s="93">
        <f t="shared" si="4"/>
        <v>4500267</v>
      </c>
      <c r="G60" s="85">
        <f t="shared" si="4"/>
        <v>1095211</v>
      </c>
      <c r="H60" s="85">
        <f t="shared" si="4"/>
        <v>84118</v>
      </c>
      <c r="I60" s="85">
        <f t="shared" si="4"/>
        <v>1275615</v>
      </c>
      <c r="J60" s="85">
        <f t="shared" si="4"/>
        <v>14054</v>
      </c>
      <c r="K60" s="85">
        <f t="shared" si="4"/>
        <v>2468998</v>
      </c>
      <c r="L60" s="36">
        <f t="shared" si="4"/>
        <v>6969265</v>
      </c>
      <c r="M60" s="22"/>
    </row>
    <row r="61" spans="1:13" s="98" customFormat="1" ht="13.5" thickBot="1">
      <c r="A61" s="171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3"/>
      <c r="M61" s="14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6">
    <mergeCell ref="C5:H5"/>
    <mergeCell ref="A30:H30"/>
    <mergeCell ref="A55:H5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0">
      <selection activeCell="A65" sqref="A65:IV72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94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3027</v>
      </c>
      <c r="E13" s="178">
        <v>1700</v>
      </c>
      <c r="F13" s="179">
        <f aca="true" t="shared" si="0" ref="F13:F29">SUM(B13:E13)</f>
        <v>4727</v>
      </c>
      <c r="G13" s="178">
        <v>0</v>
      </c>
      <c r="H13" s="178">
        <v>29</v>
      </c>
      <c r="I13" s="178">
        <v>6655</v>
      </c>
      <c r="J13" s="178">
        <v>0</v>
      </c>
      <c r="K13" s="179">
        <f aca="true" t="shared" si="1" ref="K13:K29">SUM(G13:J13)</f>
        <v>6684</v>
      </c>
      <c r="L13" s="193">
        <f aca="true" t="shared" si="2" ref="L13:L29">SUM(F13+K13)</f>
        <v>11411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40936</v>
      </c>
      <c r="D15" s="178">
        <v>13654</v>
      </c>
      <c r="E15" s="178">
        <v>5008</v>
      </c>
      <c r="F15" s="179">
        <f t="shared" si="0"/>
        <v>59598</v>
      </c>
      <c r="G15" s="178">
        <v>115</v>
      </c>
      <c r="H15" s="178">
        <v>0</v>
      </c>
      <c r="I15" s="178">
        <v>43325</v>
      </c>
      <c r="J15" s="178">
        <v>0</v>
      </c>
      <c r="K15" s="179">
        <f t="shared" si="1"/>
        <v>43440</v>
      </c>
      <c r="L15" s="193">
        <f t="shared" si="2"/>
        <v>103038</v>
      </c>
      <c r="M15" s="22"/>
    </row>
    <row r="16" spans="1:13" ht="12.75">
      <c r="A16" s="192" t="s">
        <v>31</v>
      </c>
      <c r="B16" s="178">
        <v>0</v>
      </c>
      <c r="C16" s="178">
        <v>0</v>
      </c>
      <c r="D16" s="178">
        <v>3448</v>
      </c>
      <c r="E16" s="178">
        <v>2962</v>
      </c>
      <c r="F16" s="179">
        <f t="shared" si="0"/>
        <v>6410</v>
      </c>
      <c r="G16" s="178">
        <v>1501</v>
      </c>
      <c r="H16" s="178">
        <v>0</v>
      </c>
      <c r="I16" s="178">
        <v>4299</v>
      </c>
      <c r="J16" s="178">
        <v>0</v>
      </c>
      <c r="K16" s="179">
        <f t="shared" si="1"/>
        <v>5800</v>
      </c>
      <c r="L16" s="193">
        <f t="shared" si="2"/>
        <v>12210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774</v>
      </c>
      <c r="F17" s="179">
        <f t="shared" si="0"/>
        <v>774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774</v>
      </c>
      <c r="M17" s="22"/>
    </row>
    <row r="18" spans="1:13" ht="12.75">
      <c r="A18" s="192" t="s">
        <v>33</v>
      </c>
      <c r="B18" s="178">
        <v>79803</v>
      </c>
      <c r="C18" s="178">
        <v>11652</v>
      </c>
      <c r="D18" s="178">
        <v>0</v>
      </c>
      <c r="E18" s="178">
        <v>11947</v>
      </c>
      <c r="F18" s="179">
        <f t="shared" si="0"/>
        <v>103402</v>
      </c>
      <c r="G18" s="178">
        <v>1316</v>
      </c>
      <c r="H18" s="178">
        <v>0</v>
      </c>
      <c r="I18" s="178">
        <v>43770</v>
      </c>
      <c r="J18" s="178">
        <v>0</v>
      </c>
      <c r="K18" s="179">
        <f t="shared" si="1"/>
        <v>45086</v>
      </c>
      <c r="L18" s="193">
        <f t="shared" si="2"/>
        <v>148488</v>
      </c>
      <c r="M18" s="22"/>
    </row>
    <row r="19" spans="1:13" ht="12.75">
      <c r="A19" s="192" t="s">
        <v>34</v>
      </c>
      <c r="B19" s="178">
        <v>0</v>
      </c>
      <c r="C19" s="178">
        <v>210</v>
      </c>
      <c r="D19" s="178">
        <v>1763</v>
      </c>
      <c r="E19" s="178">
        <v>1690</v>
      </c>
      <c r="F19" s="179">
        <f t="shared" si="0"/>
        <v>3663</v>
      </c>
      <c r="G19" s="178">
        <v>0</v>
      </c>
      <c r="H19" s="178">
        <v>0</v>
      </c>
      <c r="I19" s="178">
        <v>10709</v>
      </c>
      <c r="J19" s="178">
        <v>0</v>
      </c>
      <c r="K19" s="179">
        <f t="shared" si="1"/>
        <v>10709</v>
      </c>
      <c r="L19" s="193">
        <f t="shared" si="2"/>
        <v>14372</v>
      </c>
      <c r="M19" s="22"/>
    </row>
    <row r="20" spans="1:13" ht="12.75">
      <c r="A20" s="192" t="s">
        <v>35</v>
      </c>
      <c r="B20" s="178">
        <v>0</v>
      </c>
      <c r="C20" s="178">
        <v>58030</v>
      </c>
      <c r="D20" s="178">
        <v>1324</v>
      </c>
      <c r="E20" s="178">
        <v>7892</v>
      </c>
      <c r="F20" s="179">
        <f t="shared" si="0"/>
        <v>67246</v>
      </c>
      <c r="G20" s="178">
        <v>2702</v>
      </c>
      <c r="H20" s="178">
        <v>14585</v>
      </c>
      <c r="I20" s="178">
        <v>74881</v>
      </c>
      <c r="J20" s="178">
        <v>0</v>
      </c>
      <c r="K20" s="179">
        <f t="shared" si="1"/>
        <v>92168</v>
      </c>
      <c r="L20" s="193">
        <f t="shared" si="2"/>
        <v>159414</v>
      </c>
      <c r="M20" s="22"/>
    </row>
    <row r="21" spans="1:13" ht="12.75">
      <c r="A21" s="192" t="s">
        <v>36</v>
      </c>
      <c r="B21" s="178">
        <v>9662</v>
      </c>
      <c r="C21" s="178">
        <v>45634</v>
      </c>
      <c r="D21" s="178">
        <v>10433</v>
      </c>
      <c r="E21" s="178">
        <v>4574</v>
      </c>
      <c r="F21" s="179">
        <f t="shared" si="0"/>
        <v>70303</v>
      </c>
      <c r="G21" s="178">
        <v>16612</v>
      </c>
      <c r="H21" s="178">
        <v>385</v>
      </c>
      <c r="I21" s="178">
        <v>6407</v>
      </c>
      <c r="J21" s="178">
        <v>0</v>
      </c>
      <c r="K21" s="179">
        <f t="shared" si="1"/>
        <v>23404</v>
      </c>
      <c r="L21" s="193">
        <f t="shared" si="2"/>
        <v>93707</v>
      </c>
      <c r="M21" s="22"/>
    </row>
    <row r="22" spans="1:13" ht="12.75">
      <c r="A22" s="192" t="s">
        <v>37</v>
      </c>
      <c r="B22" s="178">
        <v>0</v>
      </c>
      <c r="C22" s="178">
        <v>552</v>
      </c>
      <c r="D22" s="178">
        <v>0</v>
      </c>
      <c r="E22" s="178">
        <v>4217</v>
      </c>
      <c r="F22" s="179">
        <f t="shared" si="0"/>
        <v>4769</v>
      </c>
      <c r="G22" s="178">
        <v>804</v>
      </c>
      <c r="H22" s="178">
        <v>0</v>
      </c>
      <c r="I22" s="178">
        <v>0</v>
      </c>
      <c r="J22" s="178">
        <v>0</v>
      </c>
      <c r="K22" s="179">
        <f t="shared" si="1"/>
        <v>804</v>
      </c>
      <c r="L22" s="193">
        <f t="shared" si="2"/>
        <v>5573</v>
      </c>
      <c r="M22" s="22"/>
    </row>
    <row r="23" spans="1:13" ht="12.75">
      <c r="A23" s="192" t="s">
        <v>38</v>
      </c>
      <c r="B23" s="178">
        <v>56358</v>
      </c>
      <c r="C23" s="178">
        <v>5095</v>
      </c>
      <c r="D23" s="178">
        <v>7762</v>
      </c>
      <c r="E23" s="178">
        <v>23463</v>
      </c>
      <c r="F23" s="179">
        <f t="shared" si="0"/>
        <v>92678</v>
      </c>
      <c r="G23" s="178">
        <v>12369</v>
      </c>
      <c r="H23" s="178">
        <v>0</v>
      </c>
      <c r="I23" s="178">
        <v>52534</v>
      </c>
      <c r="J23" s="178">
        <v>0</v>
      </c>
      <c r="K23" s="179">
        <f t="shared" si="1"/>
        <v>64903</v>
      </c>
      <c r="L23" s="193">
        <f t="shared" si="2"/>
        <v>157581</v>
      </c>
      <c r="M23" s="22"/>
    </row>
    <row r="24" spans="1:13" ht="12.75">
      <c r="A24" s="192" t="s">
        <v>39</v>
      </c>
      <c r="B24" s="178">
        <v>3</v>
      </c>
      <c r="C24" s="178">
        <v>20643</v>
      </c>
      <c r="D24" s="178">
        <v>5511</v>
      </c>
      <c r="E24" s="178">
        <v>13754</v>
      </c>
      <c r="F24" s="179">
        <f t="shared" si="0"/>
        <v>39911</v>
      </c>
      <c r="G24" s="178">
        <v>852</v>
      </c>
      <c r="H24" s="178">
        <v>1385</v>
      </c>
      <c r="I24" s="178">
        <v>31265</v>
      </c>
      <c r="J24" s="178">
        <v>1</v>
      </c>
      <c r="K24" s="179">
        <f t="shared" si="1"/>
        <v>33503</v>
      </c>
      <c r="L24" s="193">
        <f t="shared" si="2"/>
        <v>73414</v>
      </c>
      <c r="M24" s="22"/>
    </row>
    <row r="25" spans="1:13" ht="12.75">
      <c r="A25" s="192" t="s">
        <v>40</v>
      </c>
      <c r="B25" s="178">
        <v>0</v>
      </c>
      <c r="C25" s="178">
        <v>6546</v>
      </c>
      <c r="D25" s="178">
        <v>3202</v>
      </c>
      <c r="E25" s="178">
        <v>25944</v>
      </c>
      <c r="F25" s="179">
        <f t="shared" si="0"/>
        <v>35692</v>
      </c>
      <c r="G25" s="178">
        <v>1250</v>
      </c>
      <c r="H25" s="178">
        <v>79</v>
      </c>
      <c r="I25" s="178">
        <v>0</v>
      </c>
      <c r="J25" s="178">
        <v>0</v>
      </c>
      <c r="K25" s="179">
        <f t="shared" si="1"/>
        <v>1329</v>
      </c>
      <c r="L25" s="193">
        <f t="shared" si="2"/>
        <v>37021</v>
      </c>
      <c r="M25" s="22"/>
    </row>
    <row r="26" spans="1:13" ht="12.75">
      <c r="A26" s="192" t="s">
        <v>41</v>
      </c>
      <c r="B26" s="178">
        <v>15713</v>
      </c>
      <c r="C26" s="178">
        <v>44093</v>
      </c>
      <c r="D26" s="178">
        <v>2953</v>
      </c>
      <c r="E26" s="178">
        <v>53561</v>
      </c>
      <c r="F26" s="179">
        <f t="shared" si="0"/>
        <v>116320</v>
      </c>
      <c r="G26" s="178">
        <v>22174</v>
      </c>
      <c r="H26" s="178">
        <v>0</v>
      </c>
      <c r="I26" s="178">
        <v>17804</v>
      </c>
      <c r="J26" s="178">
        <v>4668</v>
      </c>
      <c r="K26" s="179">
        <f t="shared" si="1"/>
        <v>44646</v>
      </c>
      <c r="L26" s="193">
        <f t="shared" si="2"/>
        <v>160966</v>
      </c>
      <c r="M26" s="22"/>
    </row>
    <row r="27" spans="1:13" ht="12.75">
      <c r="A27" s="192" t="s">
        <v>42</v>
      </c>
      <c r="B27" s="178">
        <v>0</v>
      </c>
      <c r="C27" s="178">
        <v>23</v>
      </c>
      <c r="D27" s="178">
        <v>419</v>
      </c>
      <c r="E27" s="178">
        <v>360</v>
      </c>
      <c r="F27" s="179">
        <f t="shared" si="0"/>
        <v>802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802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612</v>
      </c>
      <c r="E28" s="178">
        <v>3094</v>
      </c>
      <c r="F28" s="179">
        <f t="shared" si="0"/>
        <v>3706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3706</v>
      </c>
      <c r="M28" s="22"/>
    </row>
    <row r="29" spans="1:13" ht="12.75">
      <c r="A29" s="192" t="s">
        <v>44</v>
      </c>
      <c r="B29" s="178">
        <v>149753</v>
      </c>
      <c r="C29" s="178">
        <v>10842</v>
      </c>
      <c r="D29" s="178">
        <v>254</v>
      </c>
      <c r="E29" s="178">
        <v>303</v>
      </c>
      <c r="F29" s="179">
        <f t="shared" si="0"/>
        <v>161152</v>
      </c>
      <c r="G29" s="178">
        <v>28166</v>
      </c>
      <c r="H29" s="178">
        <v>0</v>
      </c>
      <c r="I29" s="178">
        <v>47794</v>
      </c>
      <c r="J29" s="178">
        <v>0</v>
      </c>
      <c r="K29" s="179">
        <f t="shared" si="1"/>
        <v>75960</v>
      </c>
      <c r="L29" s="193">
        <f t="shared" si="2"/>
        <v>237112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311292</v>
      </c>
      <c r="C32" s="25">
        <f t="shared" si="3"/>
        <v>244256</v>
      </c>
      <c r="D32" s="25">
        <f t="shared" si="3"/>
        <v>54362</v>
      </c>
      <c r="E32" s="25">
        <f t="shared" si="3"/>
        <v>161243</v>
      </c>
      <c r="F32" s="25">
        <f t="shared" si="3"/>
        <v>771153</v>
      </c>
      <c r="G32" s="25">
        <f t="shared" si="3"/>
        <v>87861</v>
      </c>
      <c r="H32" s="25">
        <f t="shared" si="3"/>
        <v>16463</v>
      </c>
      <c r="I32" s="25">
        <f t="shared" si="3"/>
        <v>339443</v>
      </c>
      <c r="J32" s="25">
        <f t="shared" si="3"/>
        <v>4669</v>
      </c>
      <c r="K32" s="25">
        <f t="shared" si="3"/>
        <v>448436</v>
      </c>
      <c r="L32" s="26">
        <f t="shared" si="3"/>
        <v>1219589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8116</v>
      </c>
      <c r="C36" s="183">
        <v>210188</v>
      </c>
      <c r="D36" s="183">
        <v>38594</v>
      </c>
      <c r="E36" s="183">
        <v>11315</v>
      </c>
      <c r="F36" s="184">
        <f aca="true" t="shared" si="4" ref="F36:F54">SUM(B36:E36)</f>
        <v>268213</v>
      </c>
      <c r="G36" s="183">
        <v>100345</v>
      </c>
      <c r="H36" s="183">
        <v>0</v>
      </c>
      <c r="I36" s="183">
        <v>78864</v>
      </c>
      <c r="J36" s="183">
        <v>0</v>
      </c>
      <c r="K36" s="184">
        <f aca="true" t="shared" si="5" ref="K36:K54">SUM(G36:J36)</f>
        <v>179209</v>
      </c>
      <c r="L36" s="197">
        <f aca="true" t="shared" si="6" ref="L36:L54">SUM(F36+K36)</f>
        <v>447422</v>
      </c>
      <c r="M36" s="22"/>
    </row>
    <row r="37" spans="1:13" ht="12.75">
      <c r="A37" s="202" t="s">
        <v>48</v>
      </c>
      <c r="B37" s="183">
        <v>0</v>
      </c>
      <c r="C37" s="183">
        <v>9462</v>
      </c>
      <c r="D37" s="183">
        <v>3877</v>
      </c>
      <c r="E37" s="183">
        <v>14703</v>
      </c>
      <c r="F37" s="184">
        <f t="shared" si="4"/>
        <v>28042</v>
      </c>
      <c r="G37" s="183">
        <v>11834</v>
      </c>
      <c r="H37" s="183">
        <v>32</v>
      </c>
      <c r="I37" s="183">
        <v>0</v>
      </c>
      <c r="J37" s="183">
        <v>0</v>
      </c>
      <c r="K37" s="184">
        <f t="shared" si="5"/>
        <v>11866</v>
      </c>
      <c r="L37" s="197">
        <f t="shared" si="6"/>
        <v>39908</v>
      </c>
      <c r="M37" s="22"/>
    </row>
    <row r="38" spans="1:13" ht="12.75">
      <c r="A38" s="202" t="s">
        <v>49</v>
      </c>
      <c r="B38" s="183">
        <v>0</v>
      </c>
      <c r="C38" s="183">
        <v>694792</v>
      </c>
      <c r="D38" s="183">
        <v>2069</v>
      </c>
      <c r="E38" s="183">
        <v>20361</v>
      </c>
      <c r="F38" s="184">
        <f t="shared" si="4"/>
        <v>717222</v>
      </c>
      <c r="G38" s="183">
        <v>50976</v>
      </c>
      <c r="H38" s="183">
        <v>72</v>
      </c>
      <c r="I38" s="183">
        <v>6467</v>
      </c>
      <c r="J38" s="183">
        <v>0</v>
      </c>
      <c r="K38" s="184">
        <f t="shared" si="5"/>
        <v>57515</v>
      </c>
      <c r="L38" s="197">
        <f t="shared" si="6"/>
        <v>774737</v>
      </c>
      <c r="M38" s="22"/>
    </row>
    <row r="39" spans="1:13" ht="12.75">
      <c r="A39" s="202" t="s">
        <v>50</v>
      </c>
      <c r="B39" s="183">
        <v>132938</v>
      </c>
      <c r="C39" s="183">
        <v>266289</v>
      </c>
      <c r="D39" s="183">
        <v>10044</v>
      </c>
      <c r="E39" s="183">
        <v>22217</v>
      </c>
      <c r="F39" s="184">
        <f t="shared" si="4"/>
        <v>431488</v>
      </c>
      <c r="G39" s="183">
        <v>6299</v>
      </c>
      <c r="H39" s="183">
        <v>5379</v>
      </c>
      <c r="I39" s="183">
        <v>85097</v>
      </c>
      <c r="J39" s="183">
        <v>0</v>
      </c>
      <c r="K39" s="184">
        <f t="shared" si="5"/>
        <v>96775</v>
      </c>
      <c r="L39" s="197">
        <f t="shared" si="6"/>
        <v>528263</v>
      </c>
      <c r="M39" s="22"/>
    </row>
    <row r="40" spans="1:13" ht="12.75">
      <c r="A40" s="202" t="s">
        <v>51</v>
      </c>
      <c r="B40" s="183">
        <v>0</v>
      </c>
      <c r="C40" s="183">
        <v>229</v>
      </c>
      <c r="D40" s="183">
        <v>3501</v>
      </c>
      <c r="E40" s="183">
        <v>8414</v>
      </c>
      <c r="F40" s="184">
        <f t="shared" si="4"/>
        <v>12144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12144</v>
      </c>
      <c r="M40" s="22"/>
    </row>
    <row r="41" spans="1:13" ht="12.75">
      <c r="A41" s="202" t="s">
        <v>52</v>
      </c>
      <c r="B41" s="183">
        <v>5467</v>
      </c>
      <c r="C41" s="183">
        <v>153494</v>
      </c>
      <c r="D41" s="183">
        <v>3565</v>
      </c>
      <c r="E41" s="183">
        <v>9848</v>
      </c>
      <c r="F41" s="184">
        <f t="shared" si="4"/>
        <v>172374</v>
      </c>
      <c r="G41" s="183">
        <v>339109</v>
      </c>
      <c r="H41" s="183">
        <v>381</v>
      </c>
      <c r="I41" s="183">
        <v>34863</v>
      </c>
      <c r="J41" s="183">
        <v>55</v>
      </c>
      <c r="K41" s="184">
        <f t="shared" si="5"/>
        <v>374408</v>
      </c>
      <c r="L41" s="197">
        <f t="shared" si="6"/>
        <v>546782</v>
      </c>
      <c r="M41" s="22"/>
    </row>
    <row r="42" spans="1:13" ht="12.75">
      <c r="A42" s="202" t="s">
        <v>53</v>
      </c>
      <c r="B42" s="183">
        <v>0</v>
      </c>
      <c r="C42" s="183">
        <v>243590</v>
      </c>
      <c r="D42" s="183">
        <v>9775</v>
      </c>
      <c r="E42" s="183">
        <v>16321</v>
      </c>
      <c r="F42" s="184">
        <f t="shared" si="4"/>
        <v>269686</v>
      </c>
      <c r="G42" s="183">
        <v>42105</v>
      </c>
      <c r="H42" s="183">
        <v>21488</v>
      </c>
      <c r="I42" s="183">
        <v>34253</v>
      </c>
      <c r="J42" s="183">
        <v>17</v>
      </c>
      <c r="K42" s="184">
        <f t="shared" si="5"/>
        <v>97863</v>
      </c>
      <c r="L42" s="197">
        <f t="shared" si="6"/>
        <v>367549</v>
      </c>
      <c r="M42" s="22"/>
    </row>
    <row r="43" spans="1:13" ht="12.75">
      <c r="A43" s="202" t="s">
        <v>54</v>
      </c>
      <c r="B43" s="183">
        <v>1472</v>
      </c>
      <c r="C43" s="183">
        <v>17409</v>
      </c>
      <c r="D43" s="183">
        <v>4710</v>
      </c>
      <c r="E43" s="183">
        <v>14472</v>
      </c>
      <c r="F43" s="184">
        <f t="shared" si="4"/>
        <v>38063</v>
      </c>
      <c r="G43" s="183">
        <v>8802</v>
      </c>
      <c r="H43" s="183">
        <v>788</v>
      </c>
      <c r="I43" s="183">
        <v>0</v>
      </c>
      <c r="J43" s="183">
        <v>708</v>
      </c>
      <c r="K43" s="184">
        <f t="shared" si="5"/>
        <v>10298</v>
      </c>
      <c r="L43" s="197">
        <f t="shared" si="6"/>
        <v>48361</v>
      </c>
      <c r="M43" s="22"/>
    </row>
    <row r="44" spans="1:13" ht="12.75">
      <c r="A44" s="202" t="s">
        <v>55</v>
      </c>
      <c r="B44" s="183">
        <v>0</v>
      </c>
      <c r="C44" s="183">
        <v>573775</v>
      </c>
      <c r="D44" s="183">
        <v>41113</v>
      </c>
      <c r="E44" s="183">
        <v>46740</v>
      </c>
      <c r="F44" s="184">
        <f t="shared" si="4"/>
        <v>661628</v>
      </c>
      <c r="G44" s="183">
        <v>56039</v>
      </c>
      <c r="H44" s="183">
        <v>330</v>
      </c>
      <c r="I44" s="183">
        <v>100826</v>
      </c>
      <c r="J44" s="183">
        <v>0</v>
      </c>
      <c r="K44" s="184">
        <f t="shared" si="5"/>
        <v>157195</v>
      </c>
      <c r="L44" s="197">
        <f t="shared" si="6"/>
        <v>818823</v>
      </c>
      <c r="M44" s="22"/>
    </row>
    <row r="45" spans="1:13" ht="12.75">
      <c r="A45" s="202" t="s">
        <v>56</v>
      </c>
      <c r="B45" s="183">
        <v>0</v>
      </c>
      <c r="C45" s="183">
        <v>43256</v>
      </c>
      <c r="D45" s="183">
        <v>13805</v>
      </c>
      <c r="E45" s="183">
        <v>20511</v>
      </c>
      <c r="F45" s="184">
        <f t="shared" si="4"/>
        <v>77572</v>
      </c>
      <c r="G45" s="183">
        <v>6786</v>
      </c>
      <c r="H45" s="183">
        <v>12</v>
      </c>
      <c r="I45" s="183">
        <v>104459</v>
      </c>
      <c r="J45" s="183">
        <v>0</v>
      </c>
      <c r="K45" s="184">
        <f t="shared" si="5"/>
        <v>111257</v>
      </c>
      <c r="L45" s="197">
        <f t="shared" si="6"/>
        <v>188829</v>
      </c>
      <c r="M45" s="22"/>
    </row>
    <row r="46" spans="1:13" ht="12.75">
      <c r="A46" s="202" t="s">
        <v>57</v>
      </c>
      <c r="B46" s="183">
        <v>0</v>
      </c>
      <c r="C46" s="183">
        <v>380974</v>
      </c>
      <c r="D46" s="183">
        <v>3169</v>
      </c>
      <c r="E46" s="183">
        <v>10220</v>
      </c>
      <c r="F46" s="184">
        <f t="shared" si="4"/>
        <v>394363</v>
      </c>
      <c r="G46" s="183">
        <v>16351</v>
      </c>
      <c r="H46" s="183">
        <v>0</v>
      </c>
      <c r="I46" s="183">
        <v>0</v>
      </c>
      <c r="J46" s="183">
        <v>0</v>
      </c>
      <c r="K46" s="184">
        <f t="shared" si="5"/>
        <v>16351</v>
      </c>
      <c r="L46" s="197">
        <f t="shared" si="6"/>
        <v>410714</v>
      </c>
      <c r="M46" s="22"/>
    </row>
    <row r="47" spans="1:13" ht="12.75">
      <c r="A47" s="202" t="s">
        <v>58</v>
      </c>
      <c r="B47" s="183">
        <v>0</v>
      </c>
      <c r="C47" s="183">
        <v>125986</v>
      </c>
      <c r="D47" s="183">
        <v>3613</v>
      </c>
      <c r="E47" s="183">
        <v>17395</v>
      </c>
      <c r="F47" s="184">
        <f t="shared" si="4"/>
        <v>146994</v>
      </c>
      <c r="G47" s="183">
        <v>16493</v>
      </c>
      <c r="H47" s="183">
        <v>2392</v>
      </c>
      <c r="I47" s="183">
        <v>40366</v>
      </c>
      <c r="J47" s="183">
        <v>10539</v>
      </c>
      <c r="K47" s="184">
        <f t="shared" si="5"/>
        <v>69790</v>
      </c>
      <c r="L47" s="197">
        <f t="shared" si="6"/>
        <v>216784</v>
      </c>
      <c r="M47" s="22"/>
    </row>
    <row r="48" spans="1:13" ht="12.75">
      <c r="A48" s="202" t="s">
        <v>59</v>
      </c>
      <c r="B48" s="183">
        <v>0</v>
      </c>
      <c r="C48" s="183">
        <v>223</v>
      </c>
      <c r="D48" s="183">
        <v>514</v>
      </c>
      <c r="E48" s="183">
        <v>9557</v>
      </c>
      <c r="F48" s="184">
        <f t="shared" si="4"/>
        <v>10294</v>
      </c>
      <c r="G48" s="183">
        <v>220</v>
      </c>
      <c r="H48" s="183">
        <v>240</v>
      </c>
      <c r="I48" s="183">
        <v>0</v>
      </c>
      <c r="J48" s="183">
        <v>0</v>
      </c>
      <c r="K48" s="184">
        <f t="shared" si="5"/>
        <v>460</v>
      </c>
      <c r="L48" s="197">
        <f t="shared" si="6"/>
        <v>10754</v>
      </c>
      <c r="M48" s="22"/>
    </row>
    <row r="49" spans="1:13" ht="12.75">
      <c r="A49" s="202" t="s">
        <v>60</v>
      </c>
      <c r="B49" s="183">
        <v>0</v>
      </c>
      <c r="C49" s="183">
        <v>89561</v>
      </c>
      <c r="D49" s="183">
        <v>4676</v>
      </c>
      <c r="E49" s="183">
        <v>17573</v>
      </c>
      <c r="F49" s="184">
        <f t="shared" si="4"/>
        <v>111810</v>
      </c>
      <c r="G49" s="183">
        <v>51275</v>
      </c>
      <c r="H49" s="183">
        <v>0</v>
      </c>
      <c r="I49" s="183">
        <v>63577</v>
      </c>
      <c r="J49" s="183">
        <v>0</v>
      </c>
      <c r="K49" s="184">
        <f t="shared" si="5"/>
        <v>114852</v>
      </c>
      <c r="L49" s="197">
        <f t="shared" si="6"/>
        <v>226662</v>
      </c>
      <c r="M49" s="22"/>
    </row>
    <row r="50" spans="1:13" ht="12.75">
      <c r="A50" s="202" t="s">
        <v>61</v>
      </c>
      <c r="B50" s="183">
        <v>0</v>
      </c>
      <c r="C50" s="183">
        <v>103250</v>
      </c>
      <c r="D50" s="183">
        <v>1242</v>
      </c>
      <c r="E50" s="183">
        <v>4399</v>
      </c>
      <c r="F50" s="184">
        <f t="shared" si="4"/>
        <v>108891</v>
      </c>
      <c r="G50" s="183">
        <v>26196</v>
      </c>
      <c r="H50" s="183">
        <v>440</v>
      </c>
      <c r="I50" s="183">
        <v>256041</v>
      </c>
      <c r="J50" s="183">
        <v>0</v>
      </c>
      <c r="K50" s="184">
        <f t="shared" si="5"/>
        <v>282677</v>
      </c>
      <c r="L50" s="197">
        <f t="shared" si="6"/>
        <v>391568</v>
      </c>
      <c r="M50" s="22"/>
    </row>
    <row r="51" spans="1:13" ht="12.75">
      <c r="A51" s="202" t="s">
        <v>62</v>
      </c>
      <c r="B51" s="183">
        <v>0</v>
      </c>
      <c r="C51" s="183">
        <v>46452</v>
      </c>
      <c r="D51" s="183">
        <v>3957</v>
      </c>
      <c r="E51" s="183">
        <v>29346</v>
      </c>
      <c r="F51" s="184">
        <f t="shared" si="4"/>
        <v>79755</v>
      </c>
      <c r="G51" s="183">
        <v>65534</v>
      </c>
      <c r="H51" s="183">
        <v>1354</v>
      </c>
      <c r="I51" s="183">
        <v>96845</v>
      </c>
      <c r="J51" s="183">
        <v>0</v>
      </c>
      <c r="K51" s="184">
        <f t="shared" si="5"/>
        <v>163733</v>
      </c>
      <c r="L51" s="197">
        <f t="shared" si="6"/>
        <v>243488</v>
      </c>
      <c r="M51" s="22"/>
    </row>
    <row r="52" spans="1:13" ht="12.75">
      <c r="A52" s="202" t="s">
        <v>63</v>
      </c>
      <c r="B52" s="183">
        <v>0</v>
      </c>
      <c r="C52" s="183">
        <v>60042</v>
      </c>
      <c r="D52" s="183">
        <v>8014</v>
      </c>
      <c r="E52" s="183">
        <v>26303</v>
      </c>
      <c r="F52" s="184">
        <f t="shared" si="4"/>
        <v>94359</v>
      </c>
      <c r="G52" s="183">
        <v>6158</v>
      </c>
      <c r="H52" s="183">
        <v>240</v>
      </c>
      <c r="I52" s="183">
        <v>0</v>
      </c>
      <c r="J52" s="183">
        <v>4210</v>
      </c>
      <c r="K52" s="184">
        <f t="shared" si="5"/>
        <v>10608</v>
      </c>
      <c r="L52" s="197">
        <f t="shared" si="6"/>
        <v>104967</v>
      </c>
      <c r="M52" s="22"/>
    </row>
    <row r="53" spans="1:13" ht="12.75">
      <c r="A53" s="202" t="s">
        <v>64</v>
      </c>
      <c r="B53" s="183">
        <v>0</v>
      </c>
      <c r="C53" s="183">
        <v>53510</v>
      </c>
      <c r="D53" s="183">
        <v>987</v>
      </c>
      <c r="E53" s="183">
        <v>2473</v>
      </c>
      <c r="F53" s="184">
        <f t="shared" si="4"/>
        <v>56970</v>
      </c>
      <c r="G53" s="183">
        <v>23263</v>
      </c>
      <c r="H53" s="183">
        <v>21</v>
      </c>
      <c r="I53" s="183">
        <v>0</v>
      </c>
      <c r="J53" s="183">
        <v>0</v>
      </c>
      <c r="K53" s="184">
        <f t="shared" si="5"/>
        <v>23284</v>
      </c>
      <c r="L53" s="197">
        <f t="shared" si="6"/>
        <v>80254</v>
      </c>
      <c r="M53" s="22"/>
    </row>
    <row r="54" spans="1:13" ht="12.75">
      <c r="A54" s="202" t="s">
        <v>65</v>
      </c>
      <c r="B54" s="183">
        <v>880</v>
      </c>
      <c r="C54" s="183">
        <v>28959</v>
      </c>
      <c r="D54" s="183">
        <v>4465</v>
      </c>
      <c r="E54" s="183">
        <v>10979</v>
      </c>
      <c r="F54" s="184">
        <f t="shared" si="4"/>
        <v>45283</v>
      </c>
      <c r="G54" s="183">
        <v>39375</v>
      </c>
      <c r="H54" s="183">
        <v>811</v>
      </c>
      <c r="I54" s="183">
        <v>19612</v>
      </c>
      <c r="J54" s="183">
        <v>0</v>
      </c>
      <c r="K54" s="184">
        <f t="shared" si="5"/>
        <v>59798</v>
      </c>
      <c r="L54" s="197">
        <f t="shared" si="6"/>
        <v>105081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148873</v>
      </c>
      <c r="C56" s="84">
        <f t="shared" si="7"/>
        <v>3101441</v>
      </c>
      <c r="D56" s="84">
        <f t="shared" si="7"/>
        <v>161690</v>
      </c>
      <c r="E56" s="84">
        <f t="shared" si="7"/>
        <v>313147</v>
      </c>
      <c r="F56" s="84">
        <f t="shared" si="7"/>
        <v>3725151</v>
      </c>
      <c r="G56" s="84">
        <f t="shared" si="7"/>
        <v>867160</v>
      </c>
      <c r="H56" s="84">
        <f t="shared" si="7"/>
        <v>33980</v>
      </c>
      <c r="I56" s="84">
        <f t="shared" si="7"/>
        <v>921270</v>
      </c>
      <c r="J56" s="84">
        <f t="shared" si="7"/>
        <v>15529</v>
      </c>
      <c r="K56" s="84">
        <f t="shared" si="7"/>
        <v>1837939</v>
      </c>
      <c r="L56" s="34">
        <f t="shared" si="7"/>
        <v>5563090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460165</v>
      </c>
      <c r="C60" s="85">
        <f t="shared" si="8"/>
        <v>3345697</v>
      </c>
      <c r="D60" s="85">
        <f t="shared" si="8"/>
        <v>216052</v>
      </c>
      <c r="E60" s="85">
        <f t="shared" si="8"/>
        <v>474390</v>
      </c>
      <c r="F60" s="85">
        <f t="shared" si="8"/>
        <v>4496304</v>
      </c>
      <c r="G60" s="85">
        <f t="shared" si="8"/>
        <v>955021</v>
      </c>
      <c r="H60" s="85">
        <f t="shared" si="8"/>
        <v>50443</v>
      </c>
      <c r="I60" s="85">
        <f t="shared" si="8"/>
        <v>1260713</v>
      </c>
      <c r="J60" s="85">
        <f t="shared" si="8"/>
        <v>20198</v>
      </c>
      <c r="K60" s="85">
        <f t="shared" si="8"/>
        <v>2286375</v>
      </c>
      <c r="L60" s="36">
        <f t="shared" si="8"/>
        <v>6782679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95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39</v>
      </c>
      <c r="E13" s="178">
        <v>4645</v>
      </c>
      <c r="F13" s="179">
        <f aca="true" t="shared" si="0" ref="F13:F29">SUM(B13:E13)</f>
        <v>4684</v>
      </c>
      <c r="G13" s="178">
        <v>147</v>
      </c>
      <c r="H13" s="178">
        <v>102</v>
      </c>
      <c r="I13" s="178">
        <v>11865</v>
      </c>
      <c r="J13" s="178">
        <v>0</v>
      </c>
      <c r="K13" s="179">
        <f aca="true" t="shared" si="1" ref="K13:K29">SUM(G13:J13)</f>
        <v>12114</v>
      </c>
      <c r="L13" s="193">
        <f aca="true" t="shared" si="2" ref="L13:L29">SUM(F13+K13)</f>
        <v>16798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42724</v>
      </c>
      <c r="D15" s="178">
        <v>3122</v>
      </c>
      <c r="E15" s="178">
        <v>7577</v>
      </c>
      <c r="F15" s="179">
        <f t="shared" si="0"/>
        <v>53423</v>
      </c>
      <c r="G15" s="178">
        <v>0</v>
      </c>
      <c r="H15" s="178">
        <v>642</v>
      </c>
      <c r="I15" s="178">
        <v>33865</v>
      </c>
      <c r="J15" s="178">
        <v>0</v>
      </c>
      <c r="K15" s="179">
        <f t="shared" si="1"/>
        <v>34507</v>
      </c>
      <c r="L15" s="193">
        <f t="shared" si="2"/>
        <v>87930</v>
      </c>
      <c r="M15" s="22"/>
    </row>
    <row r="16" spans="1:13" ht="12.75">
      <c r="A16" s="192" t="s">
        <v>31</v>
      </c>
      <c r="B16" s="178">
        <v>0</v>
      </c>
      <c r="C16" s="178">
        <v>0</v>
      </c>
      <c r="D16" s="178">
        <v>2726</v>
      </c>
      <c r="E16" s="178">
        <v>1412</v>
      </c>
      <c r="F16" s="179">
        <f t="shared" si="0"/>
        <v>4138</v>
      </c>
      <c r="G16" s="178">
        <v>1394</v>
      </c>
      <c r="H16" s="178">
        <v>0</v>
      </c>
      <c r="I16" s="178">
        <v>81</v>
      </c>
      <c r="J16" s="178">
        <v>0</v>
      </c>
      <c r="K16" s="179">
        <f t="shared" si="1"/>
        <v>1475</v>
      </c>
      <c r="L16" s="193">
        <f t="shared" si="2"/>
        <v>5613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1934</v>
      </c>
      <c r="F17" s="179">
        <f t="shared" si="0"/>
        <v>1934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1934</v>
      </c>
      <c r="M17" s="22"/>
    </row>
    <row r="18" spans="1:13" ht="12.75">
      <c r="A18" s="192" t="s">
        <v>33</v>
      </c>
      <c r="B18" s="178">
        <v>72709</v>
      </c>
      <c r="C18" s="178">
        <v>8769</v>
      </c>
      <c r="D18" s="178">
        <v>395</v>
      </c>
      <c r="E18" s="178">
        <v>7361</v>
      </c>
      <c r="F18" s="179">
        <f t="shared" si="0"/>
        <v>89234</v>
      </c>
      <c r="G18" s="178">
        <v>0</v>
      </c>
      <c r="H18" s="178">
        <v>0</v>
      </c>
      <c r="I18" s="178">
        <v>28860</v>
      </c>
      <c r="J18" s="178">
        <v>0</v>
      </c>
      <c r="K18" s="179">
        <f t="shared" si="1"/>
        <v>28860</v>
      </c>
      <c r="L18" s="193">
        <f t="shared" si="2"/>
        <v>118094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1146</v>
      </c>
      <c r="E19" s="178">
        <v>1175</v>
      </c>
      <c r="F19" s="179">
        <f t="shared" si="0"/>
        <v>2321</v>
      </c>
      <c r="G19" s="178">
        <v>0</v>
      </c>
      <c r="H19" s="178">
        <v>0</v>
      </c>
      <c r="I19" s="178">
        <v>13226</v>
      </c>
      <c r="J19" s="178">
        <v>0</v>
      </c>
      <c r="K19" s="179">
        <f t="shared" si="1"/>
        <v>13226</v>
      </c>
      <c r="L19" s="193">
        <f t="shared" si="2"/>
        <v>15547</v>
      </c>
      <c r="M19" s="22"/>
    </row>
    <row r="20" spans="1:13" ht="12.75">
      <c r="A20" s="192" t="s">
        <v>35</v>
      </c>
      <c r="B20" s="178">
        <v>0</v>
      </c>
      <c r="C20" s="178">
        <v>43619</v>
      </c>
      <c r="D20" s="178">
        <v>4459</v>
      </c>
      <c r="E20" s="178">
        <v>15587</v>
      </c>
      <c r="F20" s="179">
        <f t="shared" si="0"/>
        <v>63665</v>
      </c>
      <c r="G20" s="178">
        <v>7154</v>
      </c>
      <c r="H20" s="178">
        <v>26635</v>
      </c>
      <c r="I20" s="178">
        <v>44366</v>
      </c>
      <c r="J20" s="178">
        <v>0</v>
      </c>
      <c r="K20" s="179">
        <f t="shared" si="1"/>
        <v>78155</v>
      </c>
      <c r="L20" s="193">
        <f t="shared" si="2"/>
        <v>141820</v>
      </c>
      <c r="M20" s="22"/>
    </row>
    <row r="21" spans="1:13" ht="12.75">
      <c r="A21" s="192" t="s">
        <v>36</v>
      </c>
      <c r="B21" s="178">
        <v>19707</v>
      </c>
      <c r="C21" s="178">
        <v>40378</v>
      </c>
      <c r="D21" s="178">
        <v>6736</v>
      </c>
      <c r="E21" s="178">
        <v>18231</v>
      </c>
      <c r="F21" s="179">
        <f t="shared" si="0"/>
        <v>85052</v>
      </c>
      <c r="G21" s="178">
        <v>15236</v>
      </c>
      <c r="H21" s="178">
        <v>0</v>
      </c>
      <c r="I21" s="178">
        <v>500</v>
      </c>
      <c r="J21" s="178">
        <v>0</v>
      </c>
      <c r="K21" s="179">
        <f t="shared" si="1"/>
        <v>15736</v>
      </c>
      <c r="L21" s="193">
        <f t="shared" si="2"/>
        <v>100788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0</v>
      </c>
      <c r="E22" s="178">
        <v>8718</v>
      </c>
      <c r="F22" s="179">
        <f t="shared" si="0"/>
        <v>8718</v>
      </c>
      <c r="G22" s="178">
        <v>243</v>
      </c>
      <c r="H22" s="178">
        <v>0</v>
      </c>
      <c r="I22" s="178">
        <v>0</v>
      </c>
      <c r="J22" s="178">
        <v>0</v>
      </c>
      <c r="K22" s="179">
        <f t="shared" si="1"/>
        <v>243</v>
      </c>
      <c r="L22" s="193">
        <f t="shared" si="2"/>
        <v>8961</v>
      </c>
      <c r="M22" s="22"/>
    </row>
    <row r="23" spans="1:13" ht="12.75">
      <c r="A23" s="192" t="s">
        <v>38</v>
      </c>
      <c r="B23" s="178">
        <v>63512</v>
      </c>
      <c r="C23" s="178">
        <v>225</v>
      </c>
      <c r="D23" s="178">
        <v>2942</v>
      </c>
      <c r="E23" s="178">
        <v>16376</v>
      </c>
      <c r="F23" s="179">
        <f t="shared" si="0"/>
        <v>83055</v>
      </c>
      <c r="G23" s="178">
        <v>24920</v>
      </c>
      <c r="H23" s="178">
        <v>0</v>
      </c>
      <c r="I23" s="178">
        <v>68521</v>
      </c>
      <c r="J23" s="178">
        <v>2732</v>
      </c>
      <c r="K23" s="179">
        <f t="shared" si="1"/>
        <v>96173</v>
      </c>
      <c r="L23" s="193">
        <f t="shared" si="2"/>
        <v>179228</v>
      </c>
      <c r="M23" s="22"/>
    </row>
    <row r="24" spans="1:13" ht="12.75">
      <c r="A24" s="192" t="s">
        <v>39</v>
      </c>
      <c r="B24" s="178">
        <v>165</v>
      </c>
      <c r="C24" s="178">
        <v>21621</v>
      </c>
      <c r="D24" s="178">
        <v>2516</v>
      </c>
      <c r="E24" s="178">
        <v>22883</v>
      </c>
      <c r="F24" s="179">
        <f t="shared" si="0"/>
        <v>47185</v>
      </c>
      <c r="G24" s="178">
        <v>1631</v>
      </c>
      <c r="H24" s="178">
        <v>3421</v>
      </c>
      <c r="I24" s="178">
        <v>28079</v>
      </c>
      <c r="J24" s="178">
        <v>23</v>
      </c>
      <c r="K24" s="179">
        <f t="shared" si="1"/>
        <v>33154</v>
      </c>
      <c r="L24" s="193">
        <f t="shared" si="2"/>
        <v>80339</v>
      </c>
      <c r="M24" s="22"/>
    </row>
    <row r="25" spans="1:13" ht="12.75">
      <c r="A25" s="192" t="s">
        <v>40</v>
      </c>
      <c r="B25" s="178">
        <v>0</v>
      </c>
      <c r="C25" s="178">
        <v>9906</v>
      </c>
      <c r="D25" s="178">
        <v>5316</v>
      </c>
      <c r="E25" s="178">
        <v>26941</v>
      </c>
      <c r="F25" s="179">
        <f t="shared" si="0"/>
        <v>42163</v>
      </c>
      <c r="G25" s="178">
        <v>4368</v>
      </c>
      <c r="H25" s="178">
        <v>297</v>
      </c>
      <c r="I25" s="178">
        <v>0</v>
      </c>
      <c r="J25" s="178">
        <v>0</v>
      </c>
      <c r="K25" s="179">
        <f t="shared" si="1"/>
        <v>4665</v>
      </c>
      <c r="L25" s="193">
        <f t="shared" si="2"/>
        <v>46828</v>
      </c>
      <c r="M25" s="22"/>
    </row>
    <row r="26" spans="1:13" ht="12.75">
      <c r="A26" s="192" t="s">
        <v>41</v>
      </c>
      <c r="B26" s="178">
        <v>15143</v>
      </c>
      <c r="C26" s="178">
        <v>32747</v>
      </c>
      <c r="D26" s="178">
        <v>2745</v>
      </c>
      <c r="E26" s="178">
        <v>51431</v>
      </c>
      <c r="F26" s="179">
        <f t="shared" si="0"/>
        <v>102066</v>
      </c>
      <c r="G26" s="178">
        <v>14686</v>
      </c>
      <c r="H26" s="178">
        <v>0</v>
      </c>
      <c r="I26" s="178">
        <v>23648</v>
      </c>
      <c r="J26" s="178">
        <v>4185</v>
      </c>
      <c r="K26" s="179">
        <f t="shared" si="1"/>
        <v>42519</v>
      </c>
      <c r="L26" s="193">
        <f t="shared" si="2"/>
        <v>144585</v>
      </c>
      <c r="M26" s="22"/>
    </row>
    <row r="27" spans="1:13" ht="12.75">
      <c r="A27" s="192" t="s">
        <v>42</v>
      </c>
      <c r="B27" s="178">
        <v>0</v>
      </c>
      <c r="C27" s="178">
        <v>0</v>
      </c>
      <c r="D27" s="178">
        <v>0</v>
      </c>
      <c r="E27" s="178">
        <v>1118</v>
      </c>
      <c r="F27" s="179">
        <f t="shared" si="0"/>
        <v>1118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1118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310</v>
      </c>
      <c r="E28" s="178">
        <v>687</v>
      </c>
      <c r="F28" s="179">
        <f t="shared" si="0"/>
        <v>997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997</v>
      </c>
      <c r="M28" s="22"/>
    </row>
    <row r="29" spans="1:13" ht="12.75">
      <c r="A29" s="192" t="s">
        <v>44</v>
      </c>
      <c r="B29" s="178">
        <v>127255</v>
      </c>
      <c r="C29" s="178">
        <v>9277</v>
      </c>
      <c r="D29" s="178">
        <v>0</v>
      </c>
      <c r="E29" s="178">
        <v>4296</v>
      </c>
      <c r="F29" s="179">
        <f t="shared" si="0"/>
        <v>140828</v>
      </c>
      <c r="G29" s="178">
        <v>8942</v>
      </c>
      <c r="H29" s="178">
        <v>0</v>
      </c>
      <c r="I29" s="178">
        <v>68873</v>
      </c>
      <c r="J29" s="178">
        <v>0</v>
      </c>
      <c r="K29" s="179">
        <f t="shared" si="1"/>
        <v>77815</v>
      </c>
      <c r="L29" s="193">
        <f t="shared" si="2"/>
        <v>218643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298491</v>
      </c>
      <c r="C32" s="25">
        <f t="shared" si="3"/>
        <v>209266</v>
      </c>
      <c r="D32" s="25">
        <f t="shared" si="3"/>
        <v>32452</v>
      </c>
      <c r="E32" s="25">
        <f t="shared" si="3"/>
        <v>190372</v>
      </c>
      <c r="F32" s="25">
        <f t="shared" si="3"/>
        <v>730581</v>
      </c>
      <c r="G32" s="25">
        <f t="shared" si="3"/>
        <v>78721</v>
      </c>
      <c r="H32" s="25">
        <f t="shared" si="3"/>
        <v>31097</v>
      </c>
      <c r="I32" s="25">
        <f t="shared" si="3"/>
        <v>321884</v>
      </c>
      <c r="J32" s="25">
        <f t="shared" si="3"/>
        <v>6940</v>
      </c>
      <c r="K32" s="25">
        <f t="shared" si="3"/>
        <v>438642</v>
      </c>
      <c r="L32" s="26">
        <f t="shared" si="3"/>
        <v>1169223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6018</v>
      </c>
      <c r="C36" s="183">
        <v>180035</v>
      </c>
      <c r="D36" s="183">
        <v>35092</v>
      </c>
      <c r="E36" s="183">
        <v>21618</v>
      </c>
      <c r="F36" s="184">
        <f aca="true" t="shared" si="4" ref="F36:F54">SUM(B36:E36)</f>
        <v>242763</v>
      </c>
      <c r="G36" s="183">
        <v>77561</v>
      </c>
      <c r="H36" s="183">
        <v>17</v>
      </c>
      <c r="I36" s="183">
        <v>88496</v>
      </c>
      <c r="J36" s="183">
        <v>0</v>
      </c>
      <c r="K36" s="184">
        <f aca="true" t="shared" si="5" ref="K36:K54">SUM(G36:J36)</f>
        <v>166074</v>
      </c>
      <c r="L36" s="197">
        <f aca="true" t="shared" si="6" ref="L36:L54">SUM(F36+K36)</f>
        <v>408837</v>
      </c>
      <c r="M36" s="22"/>
    </row>
    <row r="37" spans="1:13" ht="12.75">
      <c r="A37" s="202" t="s">
        <v>48</v>
      </c>
      <c r="B37" s="183">
        <v>0</v>
      </c>
      <c r="C37" s="183">
        <v>11415</v>
      </c>
      <c r="D37" s="183">
        <v>0</v>
      </c>
      <c r="E37" s="183">
        <v>20678</v>
      </c>
      <c r="F37" s="184">
        <f t="shared" si="4"/>
        <v>32093</v>
      </c>
      <c r="G37" s="183">
        <v>10811</v>
      </c>
      <c r="H37" s="183">
        <v>0</v>
      </c>
      <c r="I37" s="183">
        <v>8050</v>
      </c>
      <c r="J37" s="183">
        <v>0</v>
      </c>
      <c r="K37" s="184">
        <f t="shared" si="5"/>
        <v>18861</v>
      </c>
      <c r="L37" s="197">
        <f t="shared" si="6"/>
        <v>50954</v>
      </c>
      <c r="M37" s="22"/>
    </row>
    <row r="38" spans="1:13" ht="12.75">
      <c r="A38" s="202" t="s">
        <v>49</v>
      </c>
      <c r="B38" s="183">
        <v>0</v>
      </c>
      <c r="C38" s="183">
        <v>717714</v>
      </c>
      <c r="D38" s="183">
        <v>1231</v>
      </c>
      <c r="E38" s="183">
        <v>19869</v>
      </c>
      <c r="F38" s="184">
        <f t="shared" si="4"/>
        <v>738814</v>
      </c>
      <c r="G38" s="183">
        <v>60077</v>
      </c>
      <c r="H38" s="183">
        <v>0</v>
      </c>
      <c r="I38" s="183">
        <v>794</v>
      </c>
      <c r="J38" s="183">
        <v>0</v>
      </c>
      <c r="K38" s="184">
        <f t="shared" si="5"/>
        <v>60871</v>
      </c>
      <c r="L38" s="197">
        <f t="shared" si="6"/>
        <v>799685</v>
      </c>
      <c r="M38" s="22"/>
    </row>
    <row r="39" spans="1:13" ht="12.75">
      <c r="A39" s="202" t="s">
        <v>50</v>
      </c>
      <c r="B39" s="183">
        <v>168408</v>
      </c>
      <c r="C39" s="183">
        <v>208111</v>
      </c>
      <c r="D39" s="183">
        <v>9037</v>
      </c>
      <c r="E39" s="183">
        <v>24776</v>
      </c>
      <c r="F39" s="184">
        <f t="shared" si="4"/>
        <v>410332</v>
      </c>
      <c r="G39" s="183">
        <v>10354</v>
      </c>
      <c r="H39" s="183">
        <v>6520</v>
      </c>
      <c r="I39" s="183">
        <v>74607</v>
      </c>
      <c r="J39" s="183">
        <v>0</v>
      </c>
      <c r="K39" s="184">
        <f t="shared" si="5"/>
        <v>91481</v>
      </c>
      <c r="L39" s="197">
        <f t="shared" si="6"/>
        <v>501813</v>
      </c>
      <c r="M39" s="22"/>
    </row>
    <row r="40" spans="1:13" ht="12.75">
      <c r="A40" s="202" t="s">
        <v>51</v>
      </c>
      <c r="B40" s="183">
        <v>0</v>
      </c>
      <c r="C40" s="183">
        <v>345</v>
      </c>
      <c r="D40" s="183">
        <v>1534</v>
      </c>
      <c r="E40" s="183">
        <v>10010</v>
      </c>
      <c r="F40" s="184">
        <f t="shared" si="4"/>
        <v>11889</v>
      </c>
      <c r="G40" s="183">
        <v>499</v>
      </c>
      <c r="H40" s="183">
        <v>45</v>
      </c>
      <c r="I40" s="183">
        <v>0</v>
      </c>
      <c r="J40" s="183">
        <v>0</v>
      </c>
      <c r="K40" s="184">
        <f t="shared" si="5"/>
        <v>544</v>
      </c>
      <c r="L40" s="197">
        <f t="shared" si="6"/>
        <v>12433</v>
      </c>
      <c r="M40" s="22"/>
    </row>
    <row r="41" spans="1:13" ht="12.75">
      <c r="A41" s="202" t="s">
        <v>52</v>
      </c>
      <c r="B41" s="183">
        <v>0</v>
      </c>
      <c r="C41" s="183">
        <v>135830</v>
      </c>
      <c r="D41" s="183">
        <v>1657</v>
      </c>
      <c r="E41" s="183">
        <v>9179</v>
      </c>
      <c r="F41" s="184">
        <f t="shared" si="4"/>
        <v>146666</v>
      </c>
      <c r="G41" s="183">
        <v>303777</v>
      </c>
      <c r="H41" s="183">
        <v>978</v>
      </c>
      <c r="I41" s="183">
        <v>69041</v>
      </c>
      <c r="J41" s="183">
        <v>0</v>
      </c>
      <c r="K41" s="184">
        <f t="shared" si="5"/>
        <v>373796</v>
      </c>
      <c r="L41" s="197">
        <f t="shared" si="6"/>
        <v>520462</v>
      </c>
      <c r="M41" s="22"/>
    </row>
    <row r="42" spans="1:13" ht="12.75">
      <c r="A42" s="202" t="s">
        <v>53</v>
      </c>
      <c r="B42" s="183">
        <v>0</v>
      </c>
      <c r="C42" s="183">
        <v>305204</v>
      </c>
      <c r="D42" s="183">
        <v>5149</v>
      </c>
      <c r="E42" s="183">
        <v>24129</v>
      </c>
      <c r="F42" s="184">
        <f t="shared" si="4"/>
        <v>334482</v>
      </c>
      <c r="G42" s="183">
        <v>11321</v>
      </c>
      <c r="H42" s="183">
        <v>13146</v>
      </c>
      <c r="I42" s="183">
        <v>34656</v>
      </c>
      <c r="J42" s="183">
        <v>2880</v>
      </c>
      <c r="K42" s="184">
        <f t="shared" si="5"/>
        <v>62003</v>
      </c>
      <c r="L42" s="197">
        <f t="shared" si="6"/>
        <v>396485</v>
      </c>
      <c r="M42" s="22"/>
    </row>
    <row r="43" spans="1:13" ht="12.75">
      <c r="A43" s="202" t="s">
        <v>54</v>
      </c>
      <c r="B43" s="183">
        <v>3825</v>
      </c>
      <c r="C43" s="183">
        <v>15390</v>
      </c>
      <c r="D43" s="183">
        <v>6243</v>
      </c>
      <c r="E43" s="183">
        <v>17188</v>
      </c>
      <c r="F43" s="184">
        <f t="shared" si="4"/>
        <v>42646</v>
      </c>
      <c r="G43" s="183">
        <v>2329</v>
      </c>
      <c r="H43" s="183">
        <v>1400</v>
      </c>
      <c r="I43" s="183">
        <v>0</v>
      </c>
      <c r="J43" s="183">
        <v>0</v>
      </c>
      <c r="K43" s="184">
        <f t="shared" si="5"/>
        <v>3729</v>
      </c>
      <c r="L43" s="197">
        <f t="shared" si="6"/>
        <v>46375</v>
      </c>
      <c r="M43" s="22"/>
    </row>
    <row r="44" spans="1:13" ht="12.75">
      <c r="A44" s="202" t="s">
        <v>55</v>
      </c>
      <c r="B44" s="183">
        <v>0</v>
      </c>
      <c r="C44" s="183">
        <v>542105</v>
      </c>
      <c r="D44" s="183">
        <v>39925</v>
      </c>
      <c r="E44" s="183">
        <v>65878</v>
      </c>
      <c r="F44" s="184">
        <f t="shared" si="4"/>
        <v>647908</v>
      </c>
      <c r="G44" s="183">
        <v>29487</v>
      </c>
      <c r="H44" s="183">
        <v>43</v>
      </c>
      <c r="I44" s="183">
        <v>94348</v>
      </c>
      <c r="J44" s="183">
        <v>0</v>
      </c>
      <c r="K44" s="184">
        <f t="shared" si="5"/>
        <v>123878</v>
      </c>
      <c r="L44" s="197">
        <f t="shared" si="6"/>
        <v>771786</v>
      </c>
      <c r="M44" s="22"/>
    </row>
    <row r="45" spans="1:13" ht="12.75">
      <c r="A45" s="202" t="s">
        <v>56</v>
      </c>
      <c r="B45" s="183">
        <v>0</v>
      </c>
      <c r="C45" s="183">
        <v>48125</v>
      </c>
      <c r="D45" s="183">
        <v>11926</v>
      </c>
      <c r="E45" s="183">
        <v>20896</v>
      </c>
      <c r="F45" s="184">
        <f t="shared" si="4"/>
        <v>80947</v>
      </c>
      <c r="G45" s="183">
        <v>7242</v>
      </c>
      <c r="H45" s="183">
        <v>330</v>
      </c>
      <c r="I45" s="183">
        <v>100302</v>
      </c>
      <c r="J45" s="183">
        <v>0</v>
      </c>
      <c r="K45" s="184">
        <f t="shared" si="5"/>
        <v>107874</v>
      </c>
      <c r="L45" s="197">
        <f t="shared" si="6"/>
        <v>188821</v>
      </c>
      <c r="M45" s="22"/>
    </row>
    <row r="46" spans="1:13" ht="12.75">
      <c r="A46" s="202" t="s">
        <v>57</v>
      </c>
      <c r="B46" s="183">
        <v>0</v>
      </c>
      <c r="C46" s="183">
        <v>404961</v>
      </c>
      <c r="D46" s="183">
        <v>487</v>
      </c>
      <c r="E46" s="183">
        <v>14119</v>
      </c>
      <c r="F46" s="184">
        <f t="shared" si="4"/>
        <v>419567</v>
      </c>
      <c r="G46" s="183">
        <v>17054</v>
      </c>
      <c r="H46" s="183">
        <v>79</v>
      </c>
      <c r="I46" s="183">
        <v>0</v>
      </c>
      <c r="J46" s="183">
        <v>0</v>
      </c>
      <c r="K46" s="184">
        <f t="shared" si="5"/>
        <v>17133</v>
      </c>
      <c r="L46" s="197">
        <f t="shared" si="6"/>
        <v>436700</v>
      </c>
      <c r="M46" s="22"/>
    </row>
    <row r="47" spans="1:13" ht="12.75">
      <c r="A47" s="202" t="s">
        <v>58</v>
      </c>
      <c r="B47" s="183">
        <v>0</v>
      </c>
      <c r="C47" s="183">
        <v>129758</v>
      </c>
      <c r="D47" s="183">
        <v>6131</v>
      </c>
      <c r="E47" s="183">
        <v>82574</v>
      </c>
      <c r="F47" s="184">
        <f t="shared" si="4"/>
        <v>218463</v>
      </c>
      <c r="G47" s="183">
        <v>14653</v>
      </c>
      <c r="H47" s="183">
        <v>1334</v>
      </c>
      <c r="I47" s="183">
        <v>38499</v>
      </c>
      <c r="J47" s="183">
        <v>8274</v>
      </c>
      <c r="K47" s="184">
        <f t="shared" si="5"/>
        <v>62760</v>
      </c>
      <c r="L47" s="197">
        <f t="shared" si="6"/>
        <v>281223</v>
      </c>
      <c r="M47" s="22"/>
    </row>
    <row r="48" spans="1:13" ht="12.75">
      <c r="A48" s="202" t="s">
        <v>59</v>
      </c>
      <c r="B48" s="183">
        <v>0</v>
      </c>
      <c r="C48" s="183">
        <v>0</v>
      </c>
      <c r="D48" s="183">
        <v>2041</v>
      </c>
      <c r="E48" s="183">
        <v>8418</v>
      </c>
      <c r="F48" s="184">
        <f t="shared" si="4"/>
        <v>10459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10459</v>
      </c>
      <c r="M48" s="22"/>
    </row>
    <row r="49" spans="1:13" ht="12.75">
      <c r="A49" s="202" t="s">
        <v>60</v>
      </c>
      <c r="B49" s="183">
        <v>0</v>
      </c>
      <c r="C49" s="183">
        <v>55006</v>
      </c>
      <c r="D49" s="183">
        <v>7858</v>
      </c>
      <c r="E49" s="183">
        <v>22758</v>
      </c>
      <c r="F49" s="184">
        <f t="shared" si="4"/>
        <v>85622</v>
      </c>
      <c r="G49" s="183">
        <v>48619</v>
      </c>
      <c r="H49" s="183">
        <v>53</v>
      </c>
      <c r="I49" s="183">
        <v>52885</v>
      </c>
      <c r="J49" s="183">
        <v>0</v>
      </c>
      <c r="K49" s="184">
        <f t="shared" si="5"/>
        <v>101557</v>
      </c>
      <c r="L49" s="197">
        <f t="shared" si="6"/>
        <v>187179</v>
      </c>
      <c r="M49" s="22"/>
    </row>
    <row r="50" spans="1:13" ht="12.75">
      <c r="A50" s="202" t="s">
        <v>61</v>
      </c>
      <c r="B50" s="183">
        <v>0</v>
      </c>
      <c r="C50" s="183">
        <v>90603</v>
      </c>
      <c r="D50" s="183">
        <v>10</v>
      </c>
      <c r="E50" s="183">
        <v>3185</v>
      </c>
      <c r="F50" s="184">
        <f t="shared" si="4"/>
        <v>93798</v>
      </c>
      <c r="G50" s="183">
        <v>17118</v>
      </c>
      <c r="H50" s="183">
        <v>17</v>
      </c>
      <c r="I50" s="183">
        <v>195818</v>
      </c>
      <c r="J50" s="183">
        <v>0</v>
      </c>
      <c r="K50" s="184">
        <f t="shared" si="5"/>
        <v>212953</v>
      </c>
      <c r="L50" s="197">
        <f t="shared" si="6"/>
        <v>306751</v>
      </c>
      <c r="M50" s="22"/>
    </row>
    <row r="51" spans="1:13" ht="12.75">
      <c r="A51" s="202" t="s">
        <v>62</v>
      </c>
      <c r="B51" s="183">
        <v>0</v>
      </c>
      <c r="C51" s="183">
        <v>46713</v>
      </c>
      <c r="D51" s="183">
        <v>5011</v>
      </c>
      <c r="E51" s="183">
        <v>40722</v>
      </c>
      <c r="F51" s="184">
        <f t="shared" si="4"/>
        <v>92446</v>
      </c>
      <c r="G51" s="183">
        <v>45442</v>
      </c>
      <c r="H51" s="183">
        <v>140</v>
      </c>
      <c r="I51" s="183">
        <v>72894</v>
      </c>
      <c r="J51" s="183">
        <v>0</v>
      </c>
      <c r="K51" s="184">
        <f t="shared" si="5"/>
        <v>118476</v>
      </c>
      <c r="L51" s="197">
        <f t="shared" si="6"/>
        <v>210922</v>
      </c>
      <c r="M51" s="22"/>
    </row>
    <row r="52" spans="1:13" ht="12.75">
      <c r="A52" s="202" t="s">
        <v>63</v>
      </c>
      <c r="B52" s="183">
        <v>0</v>
      </c>
      <c r="C52" s="183">
        <v>59696</v>
      </c>
      <c r="D52" s="183">
        <v>3368</v>
      </c>
      <c r="E52" s="183">
        <v>40422</v>
      </c>
      <c r="F52" s="184">
        <f t="shared" si="4"/>
        <v>103486</v>
      </c>
      <c r="G52" s="183">
        <v>7417</v>
      </c>
      <c r="H52" s="183">
        <v>0</v>
      </c>
      <c r="I52" s="183">
        <v>0</v>
      </c>
      <c r="J52" s="183">
        <v>5564</v>
      </c>
      <c r="K52" s="184">
        <f t="shared" si="5"/>
        <v>12981</v>
      </c>
      <c r="L52" s="197">
        <f t="shared" si="6"/>
        <v>116467</v>
      </c>
      <c r="M52" s="22"/>
    </row>
    <row r="53" spans="1:13" ht="12.75">
      <c r="A53" s="202" t="s">
        <v>64</v>
      </c>
      <c r="B53" s="183">
        <v>0</v>
      </c>
      <c r="C53" s="183">
        <v>51450</v>
      </c>
      <c r="D53" s="183">
        <v>0</v>
      </c>
      <c r="E53" s="183">
        <v>4563</v>
      </c>
      <c r="F53" s="184">
        <f t="shared" si="4"/>
        <v>56013</v>
      </c>
      <c r="G53" s="183">
        <v>26624</v>
      </c>
      <c r="H53" s="183">
        <v>0</v>
      </c>
      <c r="I53" s="183">
        <v>0</v>
      </c>
      <c r="J53" s="183">
        <v>0</v>
      </c>
      <c r="K53" s="184">
        <f t="shared" si="5"/>
        <v>26624</v>
      </c>
      <c r="L53" s="197">
        <f t="shared" si="6"/>
        <v>82637</v>
      </c>
      <c r="M53" s="22"/>
    </row>
    <row r="54" spans="1:13" ht="12.75">
      <c r="A54" s="202" t="s">
        <v>65</v>
      </c>
      <c r="B54" s="183">
        <v>0</v>
      </c>
      <c r="C54" s="183">
        <v>32284</v>
      </c>
      <c r="D54" s="183">
        <v>2988</v>
      </c>
      <c r="E54" s="183">
        <v>10448</v>
      </c>
      <c r="F54" s="184">
        <f t="shared" si="4"/>
        <v>45720</v>
      </c>
      <c r="G54" s="183">
        <v>27579</v>
      </c>
      <c r="H54" s="183">
        <v>110</v>
      </c>
      <c r="I54" s="183">
        <v>18364</v>
      </c>
      <c r="J54" s="183">
        <v>0</v>
      </c>
      <c r="K54" s="184">
        <f t="shared" si="5"/>
        <v>46053</v>
      </c>
      <c r="L54" s="197">
        <f t="shared" si="6"/>
        <v>91773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178251</v>
      </c>
      <c r="C56" s="84">
        <f t="shared" si="7"/>
        <v>3034745</v>
      </c>
      <c r="D56" s="84">
        <f t="shared" si="7"/>
        <v>139688</v>
      </c>
      <c r="E56" s="84">
        <f t="shared" si="7"/>
        <v>461430</v>
      </c>
      <c r="F56" s="84">
        <f t="shared" si="7"/>
        <v>3814114</v>
      </c>
      <c r="G56" s="84">
        <f t="shared" si="7"/>
        <v>717964</v>
      </c>
      <c r="H56" s="84">
        <f t="shared" si="7"/>
        <v>24212</v>
      </c>
      <c r="I56" s="84">
        <f t="shared" si="7"/>
        <v>848754</v>
      </c>
      <c r="J56" s="84">
        <f t="shared" si="7"/>
        <v>16718</v>
      </c>
      <c r="K56" s="84">
        <f t="shared" si="7"/>
        <v>1607648</v>
      </c>
      <c r="L56" s="34">
        <f t="shared" si="7"/>
        <v>5421762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476742</v>
      </c>
      <c r="C60" s="85">
        <f t="shared" si="8"/>
        <v>3244011</v>
      </c>
      <c r="D60" s="85">
        <f t="shared" si="8"/>
        <v>172140</v>
      </c>
      <c r="E60" s="85">
        <f t="shared" si="8"/>
        <v>651802</v>
      </c>
      <c r="F60" s="85">
        <f t="shared" si="8"/>
        <v>4544695</v>
      </c>
      <c r="G60" s="85">
        <f t="shared" si="8"/>
        <v>796685</v>
      </c>
      <c r="H60" s="85">
        <f t="shared" si="8"/>
        <v>55309</v>
      </c>
      <c r="I60" s="85">
        <f t="shared" si="8"/>
        <v>1170638</v>
      </c>
      <c r="J60" s="85">
        <f t="shared" si="8"/>
        <v>23658</v>
      </c>
      <c r="K60" s="85">
        <f t="shared" si="8"/>
        <v>2046290</v>
      </c>
      <c r="L60" s="36">
        <f t="shared" si="8"/>
        <v>6590985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96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4092</v>
      </c>
      <c r="E13" s="178">
        <v>4679</v>
      </c>
      <c r="F13" s="179">
        <f aca="true" t="shared" si="0" ref="F13:F29">SUM(B13:E13)</f>
        <v>8771</v>
      </c>
      <c r="G13" s="178">
        <v>123</v>
      </c>
      <c r="H13" s="178">
        <v>0</v>
      </c>
      <c r="I13" s="178">
        <v>4482</v>
      </c>
      <c r="J13" s="178">
        <v>0</v>
      </c>
      <c r="K13" s="179">
        <f aca="true" t="shared" si="1" ref="K13:K29">SUM(G13:J13)</f>
        <v>4605</v>
      </c>
      <c r="L13" s="193">
        <f aca="true" t="shared" si="2" ref="L13:L29">SUM(F13+K13)</f>
        <v>13376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13839</v>
      </c>
      <c r="D15" s="178">
        <v>5132</v>
      </c>
      <c r="E15" s="178">
        <v>22453</v>
      </c>
      <c r="F15" s="179">
        <f t="shared" si="0"/>
        <v>41424</v>
      </c>
      <c r="G15" s="178">
        <v>0</v>
      </c>
      <c r="H15" s="178">
        <v>1148</v>
      </c>
      <c r="I15" s="178">
        <v>41432</v>
      </c>
      <c r="J15" s="178">
        <v>0</v>
      </c>
      <c r="K15" s="179">
        <f t="shared" si="1"/>
        <v>42580</v>
      </c>
      <c r="L15" s="193">
        <f t="shared" si="2"/>
        <v>84004</v>
      </c>
      <c r="M15" s="22"/>
    </row>
    <row r="16" spans="1:13" ht="12.75">
      <c r="A16" s="192" t="s">
        <v>31</v>
      </c>
      <c r="B16" s="178">
        <v>0</v>
      </c>
      <c r="C16" s="178">
        <v>77</v>
      </c>
      <c r="D16" s="178">
        <v>2145</v>
      </c>
      <c r="E16" s="178">
        <v>1172</v>
      </c>
      <c r="F16" s="179">
        <f t="shared" si="0"/>
        <v>3394</v>
      </c>
      <c r="G16" s="178">
        <v>2165</v>
      </c>
      <c r="H16" s="178">
        <v>0</v>
      </c>
      <c r="I16" s="178">
        <v>9243</v>
      </c>
      <c r="J16" s="178">
        <v>0</v>
      </c>
      <c r="K16" s="179">
        <f t="shared" si="1"/>
        <v>11408</v>
      </c>
      <c r="L16" s="193">
        <f t="shared" si="2"/>
        <v>14802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853</v>
      </c>
      <c r="E17" s="178">
        <v>0</v>
      </c>
      <c r="F17" s="179">
        <f t="shared" si="0"/>
        <v>853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853</v>
      </c>
      <c r="M17" s="22"/>
    </row>
    <row r="18" spans="1:13" ht="12.75">
      <c r="A18" s="192" t="s">
        <v>33</v>
      </c>
      <c r="B18" s="178">
        <v>66360</v>
      </c>
      <c r="C18" s="178">
        <v>16321</v>
      </c>
      <c r="D18" s="178">
        <v>501</v>
      </c>
      <c r="E18" s="178">
        <v>4978</v>
      </c>
      <c r="F18" s="179">
        <f t="shared" si="0"/>
        <v>88160</v>
      </c>
      <c r="G18" s="178">
        <v>2592</v>
      </c>
      <c r="H18" s="178">
        <v>0</v>
      </c>
      <c r="I18" s="178">
        <v>24036</v>
      </c>
      <c r="J18" s="178">
        <v>161</v>
      </c>
      <c r="K18" s="179">
        <f t="shared" si="1"/>
        <v>26789</v>
      </c>
      <c r="L18" s="193">
        <f t="shared" si="2"/>
        <v>114949</v>
      </c>
      <c r="M18" s="22"/>
    </row>
    <row r="19" spans="1:13" ht="12.75">
      <c r="A19" s="192" t="s">
        <v>34</v>
      </c>
      <c r="B19" s="178">
        <v>0</v>
      </c>
      <c r="C19" s="178">
        <v>255</v>
      </c>
      <c r="D19" s="178">
        <v>1082</v>
      </c>
      <c r="E19" s="178">
        <v>3136</v>
      </c>
      <c r="F19" s="179">
        <f t="shared" si="0"/>
        <v>4473</v>
      </c>
      <c r="G19" s="178">
        <v>0</v>
      </c>
      <c r="H19" s="178">
        <v>0</v>
      </c>
      <c r="I19" s="178">
        <v>9867</v>
      </c>
      <c r="J19" s="178">
        <v>0</v>
      </c>
      <c r="K19" s="179">
        <f t="shared" si="1"/>
        <v>9867</v>
      </c>
      <c r="L19" s="193">
        <f t="shared" si="2"/>
        <v>14340</v>
      </c>
      <c r="M19" s="22"/>
    </row>
    <row r="20" spans="1:13" ht="12.75">
      <c r="A20" s="192" t="s">
        <v>35</v>
      </c>
      <c r="B20" s="178">
        <v>0</v>
      </c>
      <c r="C20" s="178">
        <v>57815</v>
      </c>
      <c r="D20" s="178">
        <v>141</v>
      </c>
      <c r="E20" s="178">
        <v>3373</v>
      </c>
      <c r="F20" s="179">
        <f t="shared" si="0"/>
        <v>61329</v>
      </c>
      <c r="G20" s="178">
        <v>2417</v>
      </c>
      <c r="H20" s="178">
        <v>9863</v>
      </c>
      <c r="I20" s="178">
        <v>61241</v>
      </c>
      <c r="J20" s="178">
        <v>0</v>
      </c>
      <c r="K20" s="179">
        <f t="shared" si="1"/>
        <v>73521</v>
      </c>
      <c r="L20" s="193">
        <f t="shared" si="2"/>
        <v>134850</v>
      </c>
      <c r="M20" s="22"/>
    </row>
    <row r="21" spans="1:13" ht="12.75">
      <c r="A21" s="192" t="s">
        <v>36</v>
      </c>
      <c r="B21" s="178">
        <v>21911</v>
      </c>
      <c r="C21" s="178">
        <v>51517</v>
      </c>
      <c r="D21" s="178">
        <v>8063</v>
      </c>
      <c r="E21" s="178">
        <v>6234</v>
      </c>
      <c r="F21" s="179">
        <f t="shared" si="0"/>
        <v>87725</v>
      </c>
      <c r="G21" s="178">
        <v>12541</v>
      </c>
      <c r="H21" s="178">
        <v>0</v>
      </c>
      <c r="I21" s="178">
        <v>6792</v>
      </c>
      <c r="J21" s="178">
        <v>0</v>
      </c>
      <c r="K21" s="179">
        <f t="shared" si="1"/>
        <v>19333</v>
      </c>
      <c r="L21" s="193">
        <f t="shared" si="2"/>
        <v>107058</v>
      </c>
      <c r="M21" s="22"/>
    </row>
    <row r="22" spans="1:13" ht="12.75">
      <c r="A22" s="192" t="s">
        <v>37</v>
      </c>
      <c r="B22" s="178">
        <v>0</v>
      </c>
      <c r="C22" s="178">
        <v>95</v>
      </c>
      <c r="D22" s="178">
        <v>0</v>
      </c>
      <c r="E22" s="178">
        <v>4909</v>
      </c>
      <c r="F22" s="179">
        <f t="shared" si="0"/>
        <v>5004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5004</v>
      </c>
      <c r="M22" s="22"/>
    </row>
    <row r="23" spans="1:13" ht="12.75">
      <c r="A23" s="192" t="s">
        <v>38</v>
      </c>
      <c r="B23" s="178">
        <v>45722</v>
      </c>
      <c r="C23" s="178">
        <v>6120</v>
      </c>
      <c r="D23" s="178">
        <v>7475</v>
      </c>
      <c r="E23" s="178">
        <v>7350</v>
      </c>
      <c r="F23" s="179">
        <f t="shared" si="0"/>
        <v>66667</v>
      </c>
      <c r="G23" s="178">
        <v>14772</v>
      </c>
      <c r="H23" s="178">
        <v>0</v>
      </c>
      <c r="I23" s="178">
        <v>91181</v>
      </c>
      <c r="J23" s="178">
        <v>0</v>
      </c>
      <c r="K23" s="179">
        <f t="shared" si="1"/>
        <v>105953</v>
      </c>
      <c r="L23" s="193">
        <f t="shared" si="2"/>
        <v>172620</v>
      </c>
      <c r="M23" s="22"/>
    </row>
    <row r="24" spans="1:13" ht="12.75">
      <c r="A24" s="192" t="s">
        <v>39</v>
      </c>
      <c r="B24" s="178">
        <v>0</v>
      </c>
      <c r="C24" s="178">
        <v>14477</v>
      </c>
      <c r="D24" s="178">
        <v>2429</v>
      </c>
      <c r="E24" s="178">
        <v>13967</v>
      </c>
      <c r="F24" s="179">
        <f t="shared" si="0"/>
        <v>30873</v>
      </c>
      <c r="G24" s="178">
        <v>1369</v>
      </c>
      <c r="H24" s="178">
        <v>866</v>
      </c>
      <c r="I24" s="178">
        <v>30225</v>
      </c>
      <c r="J24" s="178">
        <v>0</v>
      </c>
      <c r="K24" s="179">
        <f t="shared" si="1"/>
        <v>32460</v>
      </c>
      <c r="L24" s="193">
        <f t="shared" si="2"/>
        <v>63333</v>
      </c>
      <c r="M24" s="22"/>
    </row>
    <row r="25" spans="1:13" ht="12.75">
      <c r="A25" s="192" t="s">
        <v>40</v>
      </c>
      <c r="B25" s="178">
        <v>0</v>
      </c>
      <c r="C25" s="178">
        <v>15933</v>
      </c>
      <c r="D25" s="178">
        <v>4333</v>
      </c>
      <c r="E25" s="178">
        <v>21624</v>
      </c>
      <c r="F25" s="179">
        <f t="shared" si="0"/>
        <v>41890</v>
      </c>
      <c r="G25" s="178">
        <v>258</v>
      </c>
      <c r="H25" s="178">
        <v>1020</v>
      </c>
      <c r="I25" s="178">
        <v>0</v>
      </c>
      <c r="J25" s="178">
        <v>0</v>
      </c>
      <c r="K25" s="179">
        <f t="shared" si="1"/>
        <v>1278</v>
      </c>
      <c r="L25" s="193">
        <f t="shared" si="2"/>
        <v>43168</v>
      </c>
      <c r="M25" s="22"/>
    </row>
    <row r="26" spans="1:13" ht="12.75">
      <c r="A26" s="192" t="s">
        <v>41</v>
      </c>
      <c r="B26" s="178">
        <v>17582</v>
      </c>
      <c r="C26" s="178">
        <v>50124</v>
      </c>
      <c r="D26" s="178">
        <v>3961</v>
      </c>
      <c r="E26" s="178">
        <v>41550</v>
      </c>
      <c r="F26" s="179">
        <f t="shared" si="0"/>
        <v>113217</v>
      </c>
      <c r="G26" s="178">
        <v>11497</v>
      </c>
      <c r="H26" s="178">
        <v>58</v>
      </c>
      <c r="I26" s="178">
        <v>13400</v>
      </c>
      <c r="J26" s="178">
        <v>4690</v>
      </c>
      <c r="K26" s="179">
        <f t="shared" si="1"/>
        <v>29645</v>
      </c>
      <c r="L26" s="193">
        <f t="shared" si="2"/>
        <v>142862</v>
      </c>
      <c r="M26" s="22"/>
    </row>
    <row r="27" spans="1:13" ht="12.75">
      <c r="A27" s="192" t="s">
        <v>42</v>
      </c>
      <c r="B27" s="178">
        <v>0</v>
      </c>
      <c r="C27" s="178">
        <v>0</v>
      </c>
      <c r="D27" s="178">
        <v>412</v>
      </c>
      <c r="E27" s="178">
        <v>58</v>
      </c>
      <c r="F27" s="179">
        <f t="shared" si="0"/>
        <v>470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470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677</v>
      </c>
      <c r="E28" s="178">
        <v>78</v>
      </c>
      <c r="F28" s="179">
        <f t="shared" si="0"/>
        <v>755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755</v>
      </c>
      <c r="M28" s="22"/>
    </row>
    <row r="29" spans="1:13" ht="12.75">
      <c r="A29" s="192" t="s">
        <v>44</v>
      </c>
      <c r="B29" s="178">
        <v>122031</v>
      </c>
      <c r="C29" s="178">
        <v>12152</v>
      </c>
      <c r="D29" s="178">
        <v>0</v>
      </c>
      <c r="E29" s="178">
        <v>0</v>
      </c>
      <c r="F29" s="179">
        <f t="shared" si="0"/>
        <v>134183</v>
      </c>
      <c r="G29" s="178">
        <v>13319</v>
      </c>
      <c r="H29" s="178">
        <v>0</v>
      </c>
      <c r="I29" s="178">
        <v>71997</v>
      </c>
      <c r="J29" s="178">
        <v>0</v>
      </c>
      <c r="K29" s="179">
        <f t="shared" si="1"/>
        <v>85316</v>
      </c>
      <c r="L29" s="193">
        <f t="shared" si="2"/>
        <v>219499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273606</v>
      </c>
      <c r="C32" s="25">
        <f t="shared" si="3"/>
        <v>238725</v>
      </c>
      <c r="D32" s="25">
        <f t="shared" si="3"/>
        <v>41296</v>
      </c>
      <c r="E32" s="25">
        <f t="shared" si="3"/>
        <v>135561</v>
      </c>
      <c r="F32" s="25">
        <f t="shared" si="3"/>
        <v>689188</v>
      </c>
      <c r="G32" s="25">
        <f t="shared" si="3"/>
        <v>61053</v>
      </c>
      <c r="H32" s="25">
        <f t="shared" si="3"/>
        <v>12955</v>
      </c>
      <c r="I32" s="25">
        <f t="shared" si="3"/>
        <v>363896</v>
      </c>
      <c r="J32" s="25">
        <f t="shared" si="3"/>
        <v>4851</v>
      </c>
      <c r="K32" s="25">
        <f t="shared" si="3"/>
        <v>442755</v>
      </c>
      <c r="L32" s="26">
        <f t="shared" si="3"/>
        <v>1131943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11749</v>
      </c>
      <c r="C36" s="183">
        <v>200871</v>
      </c>
      <c r="D36" s="183">
        <v>40178</v>
      </c>
      <c r="E36" s="183">
        <v>15102</v>
      </c>
      <c r="F36" s="184">
        <f aca="true" t="shared" si="4" ref="F36:F54">SUM(B36:E36)</f>
        <v>267900</v>
      </c>
      <c r="G36" s="183">
        <v>94104</v>
      </c>
      <c r="H36" s="183">
        <v>0</v>
      </c>
      <c r="I36" s="183">
        <v>65722</v>
      </c>
      <c r="J36" s="183">
        <v>0</v>
      </c>
      <c r="K36" s="184">
        <f aca="true" t="shared" si="5" ref="K36:K54">SUM(G36:J36)</f>
        <v>159826</v>
      </c>
      <c r="L36" s="197">
        <f aca="true" t="shared" si="6" ref="L36:L54">SUM(F36+K36)</f>
        <v>427726</v>
      </c>
      <c r="M36" s="22"/>
    </row>
    <row r="37" spans="1:13" ht="12.75">
      <c r="A37" s="202" t="s">
        <v>48</v>
      </c>
      <c r="B37" s="183">
        <v>0</v>
      </c>
      <c r="C37" s="183">
        <v>10309</v>
      </c>
      <c r="D37" s="183">
        <v>1807</v>
      </c>
      <c r="E37" s="183">
        <v>15653</v>
      </c>
      <c r="F37" s="184">
        <f t="shared" si="4"/>
        <v>27769</v>
      </c>
      <c r="G37" s="183">
        <v>7797</v>
      </c>
      <c r="H37" s="183">
        <v>0</v>
      </c>
      <c r="I37" s="183">
        <v>2929</v>
      </c>
      <c r="J37" s="183">
        <v>0</v>
      </c>
      <c r="K37" s="184">
        <f t="shared" si="5"/>
        <v>10726</v>
      </c>
      <c r="L37" s="197">
        <f t="shared" si="6"/>
        <v>38495</v>
      </c>
      <c r="M37" s="22"/>
    </row>
    <row r="38" spans="1:13" ht="12.75">
      <c r="A38" s="202" t="s">
        <v>49</v>
      </c>
      <c r="B38" s="183">
        <v>0</v>
      </c>
      <c r="C38" s="183">
        <v>750160</v>
      </c>
      <c r="D38" s="183">
        <v>1280</v>
      </c>
      <c r="E38" s="183">
        <v>24041</v>
      </c>
      <c r="F38" s="184">
        <f t="shared" si="4"/>
        <v>775481</v>
      </c>
      <c r="G38" s="183">
        <v>57924</v>
      </c>
      <c r="H38" s="183">
        <v>0</v>
      </c>
      <c r="I38" s="183">
        <v>347</v>
      </c>
      <c r="J38" s="183">
        <v>0</v>
      </c>
      <c r="K38" s="184">
        <f t="shared" si="5"/>
        <v>58271</v>
      </c>
      <c r="L38" s="197">
        <f t="shared" si="6"/>
        <v>833752</v>
      </c>
      <c r="M38" s="22"/>
    </row>
    <row r="39" spans="1:13" ht="12.75">
      <c r="A39" s="202" t="s">
        <v>50</v>
      </c>
      <c r="B39" s="183">
        <v>225909</v>
      </c>
      <c r="C39" s="183">
        <v>236108</v>
      </c>
      <c r="D39" s="183">
        <v>12043</v>
      </c>
      <c r="E39" s="183">
        <v>18268</v>
      </c>
      <c r="F39" s="184">
        <f t="shared" si="4"/>
        <v>492328</v>
      </c>
      <c r="G39" s="183">
        <v>10480</v>
      </c>
      <c r="H39" s="183">
        <v>437</v>
      </c>
      <c r="I39" s="183">
        <v>89384</v>
      </c>
      <c r="J39" s="183">
        <v>0</v>
      </c>
      <c r="K39" s="184">
        <f t="shared" si="5"/>
        <v>100301</v>
      </c>
      <c r="L39" s="197">
        <f t="shared" si="6"/>
        <v>592629</v>
      </c>
      <c r="M39" s="22"/>
    </row>
    <row r="40" spans="1:13" ht="12.75">
      <c r="A40" s="202" t="s">
        <v>51</v>
      </c>
      <c r="B40" s="183">
        <v>0</v>
      </c>
      <c r="C40" s="183">
        <v>833</v>
      </c>
      <c r="D40" s="183">
        <v>856</v>
      </c>
      <c r="E40" s="183">
        <v>13418</v>
      </c>
      <c r="F40" s="184">
        <f t="shared" si="4"/>
        <v>15107</v>
      </c>
      <c r="G40" s="183">
        <v>290</v>
      </c>
      <c r="H40" s="183">
        <v>0</v>
      </c>
      <c r="I40" s="183">
        <v>0</v>
      </c>
      <c r="J40" s="183">
        <v>0</v>
      </c>
      <c r="K40" s="184">
        <f t="shared" si="5"/>
        <v>290</v>
      </c>
      <c r="L40" s="197">
        <f t="shared" si="6"/>
        <v>15397</v>
      </c>
      <c r="M40" s="22"/>
    </row>
    <row r="41" spans="1:13" ht="12.75">
      <c r="A41" s="202" t="s">
        <v>52</v>
      </c>
      <c r="B41" s="183">
        <v>0</v>
      </c>
      <c r="C41" s="183">
        <v>170487</v>
      </c>
      <c r="D41" s="183">
        <v>5187</v>
      </c>
      <c r="E41" s="183">
        <v>9550</v>
      </c>
      <c r="F41" s="184">
        <f t="shared" si="4"/>
        <v>185224</v>
      </c>
      <c r="G41" s="183">
        <v>329670</v>
      </c>
      <c r="H41" s="183">
        <v>505</v>
      </c>
      <c r="I41" s="183">
        <v>29876</v>
      </c>
      <c r="J41" s="183">
        <v>2334</v>
      </c>
      <c r="K41" s="184">
        <f t="shared" si="5"/>
        <v>362385</v>
      </c>
      <c r="L41" s="197">
        <f t="shared" si="6"/>
        <v>547609</v>
      </c>
      <c r="M41" s="22"/>
    </row>
    <row r="42" spans="1:13" ht="12.75">
      <c r="A42" s="202" t="s">
        <v>53</v>
      </c>
      <c r="B42" s="183">
        <v>0</v>
      </c>
      <c r="C42" s="183">
        <v>336314</v>
      </c>
      <c r="D42" s="183">
        <v>12170</v>
      </c>
      <c r="E42" s="183">
        <v>33533</v>
      </c>
      <c r="F42" s="184">
        <f t="shared" si="4"/>
        <v>382017</v>
      </c>
      <c r="G42" s="183">
        <v>17507</v>
      </c>
      <c r="H42" s="183">
        <v>17718</v>
      </c>
      <c r="I42" s="183">
        <v>32588</v>
      </c>
      <c r="J42" s="183">
        <v>465</v>
      </c>
      <c r="K42" s="184">
        <f t="shared" si="5"/>
        <v>68278</v>
      </c>
      <c r="L42" s="197">
        <f t="shared" si="6"/>
        <v>450295</v>
      </c>
      <c r="M42" s="22"/>
    </row>
    <row r="43" spans="1:13" ht="12.75">
      <c r="A43" s="202" t="s">
        <v>54</v>
      </c>
      <c r="B43" s="183">
        <v>4074</v>
      </c>
      <c r="C43" s="183">
        <v>15112</v>
      </c>
      <c r="D43" s="183">
        <v>7142</v>
      </c>
      <c r="E43" s="183">
        <v>17543</v>
      </c>
      <c r="F43" s="184">
        <f t="shared" si="4"/>
        <v>43871</v>
      </c>
      <c r="G43" s="183">
        <v>4194</v>
      </c>
      <c r="H43" s="183">
        <v>11</v>
      </c>
      <c r="I43" s="183">
        <v>0</v>
      </c>
      <c r="J43" s="183">
        <v>995</v>
      </c>
      <c r="K43" s="184">
        <f t="shared" si="5"/>
        <v>5200</v>
      </c>
      <c r="L43" s="197">
        <f t="shared" si="6"/>
        <v>49071</v>
      </c>
      <c r="M43" s="22"/>
    </row>
    <row r="44" spans="1:13" ht="12.75">
      <c r="A44" s="202" t="s">
        <v>55</v>
      </c>
      <c r="B44" s="183">
        <v>0</v>
      </c>
      <c r="C44" s="183">
        <v>645158</v>
      </c>
      <c r="D44" s="183">
        <v>39358</v>
      </c>
      <c r="E44" s="183">
        <v>29047</v>
      </c>
      <c r="F44" s="184">
        <f t="shared" si="4"/>
        <v>713563</v>
      </c>
      <c r="G44" s="183">
        <v>29052</v>
      </c>
      <c r="H44" s="183">
        <v>111</v>
      </c>
      <c r="I44" s="183">
        <v>66591</v>
      </c>
      <c r="J44" s="183">
        <v>0</v>
      </c>
      <c r="K44" s="184">
        <f t="shared" si="5"/>
        <v>95754</v>
      </c>
      <c r="L44" s="197">
        <f t="shared" si="6"/>
        <v>809317</v>
      </c>
      <c r="M44" s="22"/>
    </row>
    <row r="45" spans="1:13" ht="12.75">
      <c r="A45" s="202" t="s">
        <v>56</v>
      </c>
      <c r="B45" s="183">
        <v>0</v>
      </c>
      <c r="C45" s="183">
        <v>46407</v>
      </c>
      <c r="D45" s="183">
        <v>9621</v>
      </c>
      <c r="E45" s="183">
        <v>20513</v>
      </c>
      <c r="F45" s="184">
        <f t="shared" si="4"/>
        <v>76541</v>
      </c>
      <c r="G45" s="183">
        <v>3697</v>
      </c>
      <c r="H45" s="183">
        <v>0</v>
      </c>
      <c r="I45" s="183">
        <v>111093</v>
      </c>
      <c r="J45" s="183">
        <v>0</v>
      </c>
      <c r="K45" s="184">
        <f t="shared" si="5"/>
        <v>114790</v>
      </c>
      <c r="L45" s="197">
        <f t="shared" si="6"/>
        <v>191331</v>
      </c>
      <c r="M45" s="22"/>
    </row>
    <row r="46" spans="1:13" ht="12.75">
      <c r="A46" s="202" t="s">
        <v>57</v>
      </c>
      <c r="B46" s="183">
        <v>0</v>
      </c>
      <c r="C46" s="183">
        <v>462802</v>
      </c>
      <c r="D46" s="183">
        <v>1634</v>
      </c>
      <c r="E46" s="183">
        <v>11817</v>
      </c>
      <c r="F46" s="184">
        <f t="shared" si="4"/>
        <v>476253</v>
      </c>
      <c r="G46" s="183">
        <v>16355</v>
      </c>
      <c r="H46" s="183">
        <v>0</v>
      </c>
      <c r="I46" s="183">
        <v>0</v>
      </c>
      <c r="J46" s="183">
        <v>0</v>
      </c>
      <c r="K46" s="184">
        <f t="shared" si="5"/>
        <v>16355</v>
      </c>
      <c r="L46" s="197">
        <f t="shared" si="6"/>
        <v>492608</v>
      </c>
      <c r="M46" s="22"/>
    </row>
    <row r="47" spans="1:13" ht="12.75">
      <c r="A47" s="202" t="s">
        <v>58</v>
      </c>
      <c r="B47" s="183">
        <v>0</v>
      </c>
      <c r="C47" s="183">
        <v>206215</v>
      </c>
      <c r="D47" s="183">
        <v>20255</v>
      </c>
      <c r="E47" s="183">
        <v>32646</v>
      </c>
      <c r="F47" s="184">
        <f t="shared" si="4"/>
        <v>259116</v>
      </c>
      <c r="G47" s="183">
        <v>6734</v>
      </c>
      <c r="H47" s="183">
        <v>37</v>
      </c>
      <c r="I47" s="183">
        <v>51782</v>
      </c>
      <c r="J47" s="183">
        <v>13613</v>
      </c>
      <c r="K47" s="184">
        <f t="shared" si="5"/>
        <v>72166</v>
      </c>
      <c r="L47" s="197">
        <f t="shared" si="6"/>
        <v>331282</v>
      </c>
      <c r="M47" s="22"/>
    </row>
    <row r="48" spans="1:13" ht="12.75">
      <c r="A48" s="202" t="s">
        <v>59</v>
      </c>
      <c r="B48" s="183">
        <v>0</v>
      </c>
      <c r="C48" s="183">
        <v>0</v>
      </c>
      <c r="D48" s="183">
        <v>913</v>
      </c>
      <c r="E48" s="183">
        <v>11563</v>
      </c>
      <c r="F48" s="184">
        <f t="shared" si="4"/>
        <v>12476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12476</v>
      </c>
      <c r="M48" s="22"/>
    </row>
    <row r="49" spans="1:13" ht="12.75">
      <c r="A49" s="202" t="s">
        <v>60</v>
      </c>
      <c r="B49" s="183">
        <v>0</v>
      </c>
      <c r="C49" s="183">
        <v>98287</v>
      </c>
      <c r="D49" s="183">
        <v>10752</v>
      </c>
      <c r="E49" s="183">
        <v>14553</v>
      </c>
      <c r="F49" s="184">
        <f t="shared" si="4"/>
        <v>123592</v>
      </c>
      <c r="G49" s="183">
        <v>31500</v>
      </c>
      <c r="H49" s="183">
        <v>2563</v>
      </c>
      <c r="I49" s="183">
        <v>55649</v>
      </c>
      <c r="J49" s="183">
        <v>0</v>
      </c>
      <c r="K49" s="184">
        <f t="shared" si="5"/>
        <v>89712</v>
      </c>
      <c r="L49" s="197">
        <f t="shared" si="6"/>
        <v>213304</v>
      </c>
      <c r="M49" s="22"/>
    </row>
    <row r="50" spans="1:13" ht="12.75">
      <c r="A50" s="202" t="s">
        <v>61</v>
      </c>
      <c r="B50" s="183">
        <v>0</v>
      </c>
      <c r="C50" s="183">
        <v>92738</v>
      </c>
      <c r="D50" s="183">
        <v>1563</v>
      </c>
      <c r="E50" s="183">
        <v>4898</v>
      </c>
      <c r="F50" s="184">
        <f t="shared" si="4"/>
        <v>99199</v>
      </c>
      <c r="G50" s="183">
        <v>17107</v>
      </c>
      <c r="H50" s="183">
        <v>180</v>
      </c>
      <c r="I50" s="183">
        <v>251025</v>
      </c>
      <c r="J50" s="183">
        <v>1812</v>
      </c>
      <c r="K50" s="184">
        <f t="shared" si="5"/>
        <v>270124</v>
      </c>
      <c r="L50" s="197">
        <f t="shared" si="6"/>
        <v>369323</v>
      </c>
      <c r="M50" s="22"/>
    </row>
    <row r="51" spans="1:13" ht="12.75">
      <c r="A51" s="202" t="s">
        <v>62</v>
      </c>
      <c r="B51" s="183">
        <v>10</v>
      </c>
      <c r="C51" s="183">
        <v>43538</v>
      </c>
      <c r="D51" s="183">
        <v>3830</v>
      </c>
      <c r="E51" s="183">
        <v>43903</v>
      </c>
      <c r="F51" s="184">
        <f t="shared" si="4"/>
        <v>91281</v>
      </c>
      <c r="G51" s="183">
        <v>26697</v>
      </c>
      <c r="H51" s="183">
        <v>0</v>
      </c>
      <c r="I51" s="183">
        <v>62985</v>
      </c>
      <c r="J51" s="183">
        <v>0</v>
      </c>
      <c r="K51" s="184">
        <f t="shared" si="5"/>
        <v>89682</v>
      </c>
      <c r="L51" s="197">
        <f t="shared" si="6"/>
        <v>180963</v>
      </c>
      <c r="M51" s="22"/>
    </row>
    <row r="52" spans="1:13" ht="12.75">
      <c r="A52" s="202" t="s">
        <v>63</v>
      </c>
      <c r="B52" s="183">
        <v>648</v>
      </c>
      <c r="C52" s="183">
        <v>60860</v>
      </c>
      <c r="D52" s="183">
        <v>9314</v>
      </c>
      <c r="E52" s="183">
        <v>27861</v>
      </c>
      <c r="F52" s="184">
        <f t="shared" si="4"/>
        <v>98683</v>
      </c>
      <c r="G52" s="183">
        <v>4583</v>
      </c>
      <c r="H52" s="183">
        <v>200</v>
      </c>
      <c r="I52" s="183">
        <v>0</v>
      </c>
      <c r="J52" s="183">
        <v>585</v>
      </c>
      <c r="K52" s="184">
        <f t="shared" si="5"/>
        <v>5368</v>
      </c>
      <c r="L52" s="197">
        <f t="shared" si="6"/>
        <v>104051</v>
      </c>
      <c r="M52" s="22"/>
    </row>
    <row r="53" spans="1:13" ht="12.75">
      <c r="A53" s="202" t="s">
        <v>64</v>
      </c>
      <c r="B53" s="183">
        <v>0</v>
      </c>
      <c r="C53" s="183">
        <v>54177</v>
      </c>
      <c r="D53" s="183">
        <v>0</v>
      </c>
      <c r="E53" s="183">
        <v>3547</v>
      </c>
      <c r="F53" s="184">
        <f t="shared" si="4"/>
        <v>57724</v>
      </c>
      <c r="G53" s="183">
        <v>16491</v>
      </c>
      <c r="H53" s="183">
        <v>8</v>
      </c>
      <c r="I53" s="183">
        <v>0</v>
      </c>
      <c r="J53" s="183">
        <v>0</v>
      </c>
      <c r="K53" s="184">
        <f t="shared" si="5"/>
        <v>16499</v>
      </c>
      <c r="L53" s="197">
        <f t="shared" si="6"/>
        <v>74223</v>
      </c>
      <c r="M53" s="22"/>
    </row>
    <row r="54" spans="1:13" ht="12.75">
      <c r="A54" s="202" t="s">
        <v>65</v>
      </c>
      <c r="B54" s="183">
        <v>10</v>
      </c>
      <c r="C54" s="183">
        <v>33014</v>
      </c>
      <c r="D54" s="183">
        <v>3218</v>
      </c>
      <c r="E54" s="183">
        <v>6848</v>
      </c>
      <c r="F54" s="184">
        <f t="shared" si="4"/>
        <v>43090</v>
      </c>
      <c r="G54" s="183">
        <v>31232</v>
      </c>
      <c r="H54" s="183">
        <v>0</v>
      </c>
      <c r="I54" s="183">
        <v>30577</v>
      </c>
      <c r="J54" s="183">
        <v>0</v>
      </c>
      <c r="K54" s="184">
        <f t="shared" si="5"/>
        <v>61809</v>
      </c>
      <c r="L54" s="197">
        <f t="shared" si="6"/>
        <v>104899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242400</v>
      </c>
      <c r="C56" s="84">
        <f t="shared" si="7"/>
        <v>3463390</v>
      </c>
      <c r="D56" s="84">
        <f t="shared" si="7"/>
        <v>181121</v>
      </c>
      <c r="E56" s="84">
        <f t="shared" si="7"/>
        <v>354304</v>
      </c>
      <c r="F56" s="84">
        <f t="shared" si="7"/>
        <v>4241215</v>
      </c>
      <c r="G56" s="84">
        <f t="shared" si="7"/>
        <v>705414</v>
      </c>
      <c r="H56" s="84">
        <f t="shared" si="7"/>
        <v>21770</v>
      </c>
      <c r="I56" s="84">
        <f t="shared" si="7"/>
        <v>850548</v>
      </c>
      <c r="J56" s="84">
        <f t="shared" si="7"/>
        <v>19804</v>
      </c>
      <c r="K56" s="84">
        <f t="shared" si="7"/>
        <v>1597536</v>
      </c>
      <c r="L56" s="34">
        <f t="shared" si="7"/>
        <v>5838751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516006</v>
      </c>
      <c r="C60" s="85">
        <f t="shared" si="8"/>
        <v>3702115</v>
      </c>
      <c r="D60" s="85">
        <f t="shared" si="8"/>
        <v>222417</v>
      </c>
      <c r="E60" s="85">
        <f t="shared" si="8"/>
        <v>489865</v>
      </c>
      <c r="F60" s="85">
        <f t="shared" si="8"/>
        <v>4930403</v>
      </c>
      <c r="G60" s="85">
        <f t="shared" si="8"/>
        <v>766467</v>
      </c>
      <c r="H60" s="85">
        <f t="shared" si="8"/>
        <v>34725</v>
      </c>
      <c r="I60" s="85">
        <f t="shared" si="8"/>
        <v>1214444</v>
      </c>
      <c r="J60" s="85">
        <f t="shared" si="8"/>
        <v>24655</v>
      </c>
      <c r="K60" s="85">
        <f t="shared" si="8"/>
        <v>2040291</v>
      </c>
      <c r="L60" s="36">
        <f t="shared" si="8"/>
        <v>6970694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97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942</v>
      </c>
      <c r="D13" s="178">
        <v>0</v>
      </c>
      <c r="E13" s="178">
        <v>8056</v>
      </c>
      <c r="F13" s="179">
        <f aca="true" t="shared" si="0" ref="F13:F29">SUM(B13:E13)</f>
        <v>8998</v>
      </c>
      <c r="G13" s="178">
        <v>2378</v>
      </c>
      <c r="H13" s="178">
        <v>0</v>
      </c>
      <c r="I13" s="178">
        <v>7393</v>
      </c>
      <c r="J13" s="178">
        <v>0</v>
      </c>
      <c r="K13" s="179">
        <f aca="true" t="shared" si="1" ref="K13:K29">SUM(G13:J13)</f>
        <v>9771</v>
      </c>
      <c r="L13" s="193">
        <f aca="true" t="shared" si="2" ref="L13:L29">SUM(F13+K13)</f>
        <v>18769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34348</v>
      </c>
      <c r="D15" s="178">
        <v>480</v>
      </c>
      <c r="E15" s="178">
        <v>3052</v>
      </c>
      <c r="F15" s="179">
        <f t="shared" si="0"/>
        <v>37880</v>
      </c>
      <c r="G15" s="178">
        <v>4</v>
      </c>
      <c r="H15" s="178">
        <v>2791</v>
      </c>
      <c r="I15" s="178">
        <v>52221</v>
      </c>
      <c r="J15" s="178">
        <v>0</v>
      </c>
      <c r="K15" s="179">
        <f t="shared" si="1"/>
        <v>55016</v>
      </c>
      <c r="L15" s="193">
        <f t="shared" si="2"/>
        <v>92896</v>
      </c>
      <c r="M15" s="22"/>
    </row>
    <row r="16" spans="1:13" ht="12.75">
      <c r="A16" s="192" t="s">
        <v>31</v>
      </c>
      <c r="B16" s="178">
        <v>0</v>
      </c>
      <c r="C16" s="178">
        <v>1082</v>
      </c>
      <c r="D16" s="178">
        <v>0</v>
      </c>
      <c r="E16" s="178">
        <v>2141</v>
      </c>
      <c r="F16" s="179">
        <f t="shared" si="0"/>
        <v>3223</v>
      </c>
      <c r="G16" s="178">
        <v>0</v>
      </c>
      <c r="H16" s="178">
        <v>193</v>
      </c>
      <c r="I16" s="178">
        <v>8139</v>
      </c>
      <c r="J16" s="178">
        <v>0</v>
      </c>
      <c r="K16" s="179">
        <f t="shared" si="1"/>
        <v>8332</v>
      </c>
      <c r="L16" s="193">
        <f t="shared" si="2"/>
        <v>11555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67259</v>
      </c>
      <c r="C18" s="178">
        <v>10331</v>
      </c>
      <c r="D18" s="178">
        <v>736</v>
      </c>
      <c r="E18" s="178">
        <v>2066</v>
      </c>
      <c r="F18" s="179">
        <f t="shared" si="0"/>
        <v>80392</v>
      </c>
      <c r="G18" s="178">
        <v>90</v>
      </c>
      <c r="H18" s="178">
        <v>96</v>
      </c>
      <c r="I18" s="178">
        <v>34928</v>
      </c>
      <c r="J18" s="178">
        <v>0</v>
      </c>
      <c r="K18" s="179">
        <f t="shared" si="1"/>
        <v>35114</v>
      </c>
      <c r="L18" s="193">
        <f t="shared" si="2"/>
        <v>115506</v>
      </c>
      <c r="M18" s="22"/>
    </row>
    <row r="19" spans="1:13" ht="12.75">
      <c r="A19" s="192" t="s">
        <v>34</v>
      </c>
      <c r="B19" s="178">
        <v>0</v>
      </c>
      <c r="C19" s="178">
        <v>276</v>
      </c>
      <c r="D19" s="178">
        <v>0</v>
      </c>
      <c r="E19" s="178">
        <v>1979</v>
      </c>
      <c r="F19" s="179">
        <f t="shared" si="0"/>
        <v>2255</v>
      </c>
      <c r="G19" s="178">
        <v>0</v>
      </c>
      <c r="H19" s="178">
        <v>0</v>
      </c>
      <c r="I19" s="178">
        <v>8068</v>
      </c>
      <c r="J19" s="178">
        <v>0</v>
      </c>
      <c r="K19" s="179">
        <f t="shared" si="1"/>
        <v>8068</v>
      </c>
      <c r="L19" s="193">
        <f t="shared" si="2"/>
        <v>10323</v>
      </c>
      <c r="M19" s="22"/>
    </row>
    <row r="20" spans="1:13" ht="12.75">
      <c r="A20" s="192" t="s">
        <v>35</v>
      </c>
      <c r="B20" s="178">
        <v>0</v>
      </c>
      <c r="C20" s="178">
        <v>45522</v>
      </c>
      <c r="D20" s="178">
        <v>6446</v>
      </c>
      <c r="E20" s="178">
        <v>1638</v>
      </c>
      <c r="F20" s="179">
        <f t="shared" si="0"/>
        <v>53606</v>
      </c>
      <c r="G20" s="178">
        <v>11107</v>
      </c>
      <c r="H20" s="178">
        <v>1311</v>
      </c>
      <c r="I20" s="178">
        <v>54161</v>
      </c>
      <c r="J20" s="178">
        <v>0</v>
      </c>
      <c r="K20" s="179">
        <f t="shared" si="1"/>
        <v>66579</v>
      </c>
      <c r="L20" s="193">
        <f t="shared" si="2"/>
        <v>120185</v>
      </c>
      <c r="M20" s="22"/>
    </row>
    <row r="21" spans="1:13" ht="12.75">
      <c r="A21" s="192" t="s">
        <v>36</v>
      </c>
      <c r="B21" s="178">
        <v>11398</v>
      </c>
      <c r="C21" s="178">
        <v>41711</v>
      </c>
      <c r="D21" s="178">
        <v>1704</v>
      </c>
      <c r="E21" s="178">
        <v>3609</v>
      </c>
      <c r="F21" s="179">
        <f t="shared" si="0"/>
        <v>58422</v>
      </c>
      <c r="G21" s="178">
        <v>12757</v>
      </c>
      <c r="H21" s="178">
        <v>0</v>
      </c>
      <c r="I21" s="178">
        <v>305</v>
      </c>
      <c r="J21" s="178">
        <v>0</v>
      </c>
      <c r="K21" s="179">
        <f t="shared" si="1"/>
        <v>13062</v>
      </c>
      <c r="L21" s="193">
        <f t="shared" si="2"/>
        <v>71484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140</v>
      </c>
      <c r="E22" s="178">
        <v>305</v>
      </c>
      <c r="F22" s="179">
        <f t="shared" si="0"/>
        <v>445</v>
      </c>
      <c r="G22" s="178">
        <v>4</v>
      </c>
      <c r="H22" s="178">
        <v>0</v>
      </c>
      <c r="I22" s="178">
        <v>0</v>
      </c>
      <c r="J22" s="178">
        <v>0</v>
      </c>
      <c r="K22" s="179">
        <f t="shared" si="1"/>
        <v>4</v>
      </c>
      <c r="L22" s="193">
        <f t="shared" si="2"/>
        <v>449</v>
      </c>
      <c r="M22" s="22"/>
    </row>
    <row r="23" spans="1:13" ht="12.75">
      <c r="A23" s="192" t="s">
        <v>38</v>
      </c>
      <c r="B23" s="178">
        <v>24961</v>
      </c>
      <c r="C23" s="178">
        <v>7837</v>
      </c>
      <c r="D23" s="178">
        <v>13008</v>
      </c>
      <c r="E23" s="178">
        <v>3186</v>
      </c>
      <c r="F23" s="179">
        <f t="shared" si="0"/>
        <v>48992</v>
      </c>
      <c r="G23" s="178">
        <v>16957</v>
      </c>
      <c r="H23" s="178">
        <v>115</v>
      </c>
      <c r="I23" s="178">
        <v>61660</v>
      </c>
      <c r="J23" s="178">
        <v>0</v>
      </c>
      <c r="K23" s="179">
        <f t="shared" si="1"/>
        <v>78732</v>
      </c>
      <c r="L23" s="193">
        <f t="shared" si="2"/>
        <v>127724</v>
      </c>
      <c r="M23" s="22"/>
    </row>
    <row r="24" spans="1:13" ht="12.75">
      <c r="A24" s="192" t="s">
        <v>39</v>
      </c>
      <c r="B24" s="178">
        <v>172</v>
      </c>
      <c r="C24" s="178">
        <v>20294</v>
      </c>
      <c r="D24" s="178">
        <v>2612</v>
      </c>
      <c r="E24" s="178">
        <v>14862</v>
      </c>
      <c r="F24" s="179">
        <f t="shared" si="0"/>
        <v>37940</v>
      </c>
      <c r="G24" s="178">
        <v>1821</v>
      </c>
      <c r="H24" s="178">
        <v>40</v>
      </c>
      <c r="I24" s="178">
        <v>23688</v>
      </c>
      <c r="J24" s="178">
        <v>30</v>
      </c>
      <c r="K24" s="179">
        <f t="shared" si="1"/>
        <v>25579</v>
      </c>
      <c r="L24" s="193">
        <f t="shared" si="2"/>
        <v>63519</v>
      </c>
      <c r="M24" s="22"/>
    </row>
    <row r="25" spans="1:13" ht="12.75">
      <c r="A25" s="192" t="s">
        <v>40</v>
      </c>
      <c r="B25" s="178">
        <v>0</v>
      </c>
      <c r="C25" s="178">
        <v>11868</v>
      </c>
      <c r="D25" s="178">
        <v>4230</v>
      </c>
      <c r="E25" s="178">
        <v>12338</v>
      </c>
      <c r="F25" s="179">
        <f t="shared" si="0"/>
        <v>28436</v>
      </c>
      <c r="G25" s="178">
        <v>58</v>
      </c>
      <c r="H25" s="178">
        <v>480</v>
      </c>
      <c r="I25" s="178">
        <v>0</v>
      </c>
      <c r="J25" s="178">
        <v>0</v>
      </c>
      <c r="K25" s="179">
        <f t="shared" si="1"/>
        <v>538</v>
      </c>
      <c r="L25" s="193">
        <f t="shared" si="2"/>
        <v>28974</v>
      </c>
      <c r="M25" s="22"/>
    </row>
    <row r="26" spans="1:13" ht="12.75">
      <c r="A26" s="192" t="s">
        <v>41</v>
      </c>
      <c r="B26" s="178">
        <v>19783</v>
      </c>
      <c r="C26" s="178">
        <v>29965</v>
      </c>
      <c r="D26" s="178">
        <v>10817</v>
      </c>
      <c r="E26" s="178">
        <v>25430</v>
      </c>
      <c r="F26" s="179">
        <f t="shared" si="0"/>
        <v>85995</v>
      </c>
      <c r="G26" s="178">
        <v>8138</v>
      </c>
      <c r="H26" s="178">
        <v>60</v>
      </c>
      <c r="I26" s="178">
        <v>16702</v>
      </c>
      <c r="J26" s="178">
        <v>2685</v>
      </c>
      <c r="K26" s="179">
        <f t="shared" si="1"/>
        <v>27585</v>
      </c>
      <c r="L26" s="193">
        <f t="shared" si="2"/>
        <v>113580</v>
      </c>
      <c r="M26" s="22"/>
    </row>
    <row r="27" spans="1:13" ht="12.75">
      <c r="A27" s="192" t="s">
        <v>42</v>
      </c>
      <c r="B27" s="178">
        <v>0</v>
      </c>
      <c r="C27" s="178">
        <v>1028</v>
      </c>
      <c r="D27" s="178">
        <v>32</v>
      </c>
      <c r="E27" s="178">
        <v>96</v>
      </c>
      <c r="F27" s="179">
        <f t="shared" si="0"/>
        <v>1156</v>
      </c>
      <c r="G27" s="178">
        <v>32</v>
      </c>
      <c r="H27" s="178">
        <v>0</v>
      </c>
      <c r="I27" s="178">
        <v>369</v>
      </c>
      <c r="J27" s="178">
        <v>0</v>
      </c>
      <c r="K27" s="179">
        <f t="shared" si="1"/>
        <v>401</v>
      </c>
      <c r="L27" s="193">
        <f t="shared" si="2"/>
        <v>1557</v>
      </c>
      <c r="M27" s="22"/>
    </row>
    <row r="28" spans="1:13" ht="12.75">
      <c r="A28" s="192" t="s">
        <v>43</v>
      </c>
      <c r="B28" s="178">
        <v>0</v>
      </c>
      <c r="C28" s="178">
        <v>28</v>
      </c>
      <c r="D28" s="178">
        <v>0</v>
      </c>
      <c r="E28" s="178">
        <v>3085</v>
      </c>
      <c r="F28" s="179">
        <f t="shared" si="0"/>
        <v>3113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3113</v>
      </c>
      <c r="M28" s="22"/>
    </row>
    <row r="29" spans="1:13" ht="12.75">
      <c r="A29" s="192" t="s">
        <v>44</v>
      </c>
      <c r="B29" s="178">
        <v>144596</v>
      </c>
      <c r="C29" s="178">
        <v>7785</v>
      </c>
      <c r="D29" s="178">
        <v>0</v>
      </c>
      <c r="E29" s="178">
        <v>3229</v>
      </c>
      <c r="F29" s="179">
        <f t="shared" si="0"/>
        <v>155610</v>
      </c>
      <c r="G29" s="178">
        <v>5436</v>
      </c>
      <c r="H29" s="178">
        <v>0</v>
      </c>
      <c r="I29" s="178">
        <v>72213</v>
      </c>
      <c r="J29" s="178">
        <v>0</v>
      </c>
      <c r="K29" s="179">
        <f t="shared" si="1"/>
        <v>77649</v>
      </c>
      <c r="L29" s="193">
        <f t="shared" si="2"/>
        <v>233259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268169</v>
      </c>
      <c r="C32" s="25">
        <f t="shared" si="3"/>
        <v>213017</v>
      </c>
      <c r="D32" s="25">
        <f t="shared" si="3"/>
        <v>40205</v>
      </c>
      <c r="E32" s="25">
        <f t="shared" si="3"/>
        <v>85072</v>
      </c>
      <c r="F32" s="25">
        <f t="shared" si="3"/>
        <v>606463</v>
      </c>
      <c r="G32" s="25">
        <f t="shared" si="3"/>
        <v>58782</v>
      </c>
      <c r="H32" s="25">
        <f t="shared" si="3"/>
        <v>5086</v>
      </c>
      <c r="I32" s="25">
        <f t="shared" si="3"/>
        <v>339847</v>
      </c>
      <c r="J32" s="25">
        <f t="shared" si="3"/>
        <v>2715</v>
      </c>
      <c r="K32" s="25">
        <f t="shared" si="3"/>
        <v>406430</v>
      </c>
      <c r="L32" s="26">
        <f t="shared" si="3"/>
        <v>1012893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18246</v>
      </c>
      <c r="C36" s="183">
        <v>176143</v>
      </c>
      <c r="D36" s="183">
        <v>28355</v>
      </c>
      <c r="E36" s="183">
        <v>9073</v>
      </c>
      <c r="F36" s="184">
        <f aca="true" t="shared" si="4" ref="F36:F54">SUM(B36:E36)</f>
        <v>231817</v>
      </c>
      <c r="G36" s="183">
        <v>75558</v>
      </c>
      <c r="H36" s="183">
        <v>600</v>
      </c>
      <c r="I36" s="183">
        <v>78681</v>
      </c>
      <c r="J36" s="183">
        <v>177</v>
      </c>
      <c r="K36" s="184">
        <f aca="true" t="shared" si="5" ref="K36:K54">SUM(G36:J36)</f>
        <v>155016</v>
      </c>
      <c r="L36" s="197">
        <f aca="true" t="shared" si="6" ref="L36:L54">SUM(F36+K36)</f>
        <v>386833</v>
      </c>
      <c r="M36" s="22"/>
    </row>
    <row r="37" spans="1:13" ht="12.75">
      <c r="A37" s="202" t="s">
        <v>48</v>
      </c>
      <c r="B37" s="183">
        <v>0</v>
      </c>
      <c r="C37" s="183">
        <v>4036</v>
      </c>
      <c r="D37" s="183">
        <v>2445</v>
      </c>
      <c r="E37" s="183">
        <v>13212</v>
      </c>
      <c r="F37" s="184">
        <f t="shared" si="4"/>
        <v>19693</v>
      </c>
      <c r="G37" s="183">
        <v>6577</v>
      </c>
      <c r="H37" s="183">
        <v>0</v>
      </c>
      <c r="I37" s="183">
        <v>0</v>
      </c>
      <c r="J37" s="183">
        <v>0</v>
      </c>
      <c r="K37" s="184">
        <f t="shared" si="5"/>
        <v>6577</v>
      </c>
      <c r="L37" s="197">
        <f t="shared" si="6"/>
        <v>26270</v>
      </c>
      <c r="M37" s="22"/>
    </row>
    <row r="38" spans="1:13" ht="12.75">
      <c r="A38" s="202" t="s">
        <v>49</v>
      </c>
      <c r="B38" s="183">
        <v>0</v>
      </c>
      <c r="C38" s="183">
        <v>630413</v>
      </c>
      <c r="D38" s="183">
        <v>2510</v>
      </c>
      <c r="E38" s="183">
        <v>17081</v>
      </c>
      <c r="F38" s="184">
        <f t="shared" si="4"/>
        <v>650004</v>
      </c>
      <c r="G38" s="183">
        <v>33258</v>
      </c>
      <c r="H38" s="183">
        <v>0</v>
      </c>
      <c r="I38" s="183">
        <v>17849</v>
      </c>
      <c r="J38" s="183">
        <v>0</v>
      </c>
      <c r="K38" s="184">
        <f t="shared" si="5"/>
        <v>51107</v>
      </c>
      <c r="L38" s="197">
        <f t="shared" si="6"/>
        <v>701111</v>
      </c>
      <c r="M38" s="22"/>
    </row>
    <row r="39" spans="1:13" ht="12.75">
      <c r="A39" s="202" t="s">
        <v>50</v>
      </c>
      <c r="B39" s="183">
        <v>120283</v>
      </c>
      <c r="C39" s="183">
        <v>242058</v>
      </c>
      <c r="D39" s="183">
        <v>22690</v>
      </c>
      <c r="E39" s="183">
        <v>27823</v>
      </c>
      <c r="F39" s="184">
        <f t="shared" si="4"/>
        <v>412854</v>
      </c>
      <c r="G39" s="183">
        <v>7208</v>
      </c>
      <c r="H39" s="183">
        <v>468</v>
      </c>
      <c r="I39" s="183">
        <v>70067</v>
      </c>
      <c r="J39" s="183">
        <v>0</v>
      </c>
      <c r="K39" s="184">
        <f t="shared" si="5"/>
        <v>77743</v>
      </c>
      <c r="L39" s="197">
        <f t="shared" si="6"/>
        <v>490597</v>
      </c>
      <c r="M39" s="22"/>
    </row>
    <row r="40" spans="1:13" ht="12.75">
      <c r="A40" s="202" t="s">
        <v>51</v>
      </c>
      <c r="B40" s="183">
        <v>0</v>
      </c>
      <c r="C40" s="183">
        <v>5170</v>
      </c>
      <c r="D40" s="183">
        <v>897</v>
      </c>
      <c r="E40" s="183">
        <v>12516</v>
      </c>
      <c r="F40" s="184">
        <f t="shared" si="4"/>
        <v>18583</v>
      </c>
      <c r="G40" s="183">
        <v>280</v>
      </c>
      <c r="H40" s="183">
        <v>0</v>
      </c>
      <c r="I40" s="183">
        <v>0</v>
      </c>
      <c r="J40" s="183">
        <v>200</v>
      </c>
      <c r="K40" s="184">
        <f t="shared" si="5"/>
        <v>480</v>
      </c>
      <c r="L40" s="197">
        <f t="shared" si="6"/>
        <v>19063</v>
      </c>
      <c r="M40" s="22"/>
    </row>
    <row r="41" spans="1:13" ht="12.75">
      <c r="A41" s="202" t="s">
        <v>52</v>
      </c>
      <c r="B41" s="183">
        <v>6862</v>
      </c>
      <c r="C41" s="183">
        <v>99737</v>
      </c>
      <c r="D41" s="183">
        <v>36370</v>
      </c>
      <c r="E41" s="183">
        <v>11786</v>
      </c>
      <c r="F41" s="184">
        <f t="shared" si="4"/>
        <v>154755</v>
      </c>
      <c r="G41" s="183">
        <v>206108</v>
      </c>
      <c r="H41" s="183">
        <v>629</v>
      </c>
      <c r="I41" s="183">
        <v>19579</v>
      </c>
      <c r="J41" s="183">
        <v>555</v>
      </c>
      <c r="K41" s="184">
        <f t="shared" si="5"/>
        <v>226871</v>
      </c>
      <c r="L41" s="197">
        <f t="shared" si="6"/>
        <v>381626</v>
      </c>
      <c r="M41" s="22"/>
    </row>
    <row r="42" spans="1:13" ht="12.75">
      <c r="A42" s="202" t="s">
        <v>53</v>
      </c>
      <c r="B42" s="183">
        <v>0</v>
      </c>
      <c r="C42" s="183">
        <v>225754</v>
      </c>
      <c r="D42" s="183">
        <v>83827</v>
      </c>
      <c r="E42" s="183">
        <v>60542</v>
      </c>
      <c r="F42" s="184">
        <f t="shared" si="4"/>
        <v>370123</v>
      </c>
      <c r="G42" s="183">
        <v>20832</v>
      </c>
      <c r="H42" s="183">
        <v>9759</v>
      </c>
      <c r="I42" s="183">
        <v>33370</v>
      </c>
      <c r="J42" s="183">
        <v>1057</v>
      </c>
      <c r="K42" s="184">
        <f t="shared" si="5"/>
        <v>65018</v>
      </c>
      <c r="L42" s="197">
        <f t="shared" si="6"/>
        <v>435141</v>
      </c>
      <c r="M42" s="22"/>
    </row>
    <row r="43" spans="1:13" ht="12.75">
      <c r="A43" s="202" t="s">
        <v>54</v>
      </c>
      <c r="B43" s="183">
        <v>1598</v>
      </c>
      <c r="C43" s="183">
        <v>8197</v>
      </c>
      <c r="D43" s="183">
        <v>6533</v>
      </c>
      <c r="E43" s="183">
        <v>10265</v>
      </c>
      <c r="F43" s="184">
        <f t="shared" si="4"/>
        <v>26593</v>
      </c>
      <c r="G43" s="183">
        <v>1199</v>
      </c>
      <c r="H43" s="183">
        <v>773</v>
      </c>
      <c r="I43" s="183">
        <v>0</v>
      </c>
      <c r="J43" s="183">
        <v>135</v>
      </c>
      <c r="K43" s="184">
        <f t="shared" si="5"/>
        <v>2107</v>
      </c>
      <c r="L43" s="197">
        <f t="shared" si="6"/>
        <v>28700</v>
      </c>
      <c r="M43" s="22"/>
    </row>
    <row r="44" spans="1:13" ht="12.75">
      <c r="A44" s="202" t="s">
        <v>55</v>
      </c>
      <c r="B44" s="183">
        <v>0</v>
      </c>
      <c r="C44" s="183">
        <v>675294</v>
      </c>
      <c r="D44" s="183">
        <v>27176</v>
      </c>
      <c r="E44" s="183">
        <v>34390</v>
      </c>
      <c r="F44" s="184">
        <f t="shared" si="4"/>
        <v>736860</v>
      </c>
      <c r="G44" s="183">
        <v>11894</v>
      </c>
      <c r="H44" s="183">
        <v>0</v>
      </c>
      <c r="I44" s="183">
        <v>145340</v>
      </c>
      <c r="J44" s="183">
        <v>0</v>
      </c>
      <c r="K44" s="184">
        <f t="shared" si="5"/>
        <v>157234</v>
      </c>
      <c r="L44" s="197">
        <f t="shared" si="6"/>
        <v>894094</v>
      </c>
      <c r="M44" s="22"/>
    </row>
    <row r="45" spans="1:13" ht="12.75">
      <c r="A45" s="202" t="s">
        <v>56</v>
      </c>
      <c r="B45" s="183">
        <v>0</v>
      </c>
      <c r="C45" s="183">
        <v>57811</v>
      </c>
      <c r="D45" s="183">
        <v>13515</v>
      </c>
      <c r="E45" s="183">
        <v>19403</v>
      </c>
      <c r="F45" s="184">
        <f t="shared" si="4"/>
        <v>90729</v>
      </c>
      <c r="G45" s="183">
        <v>4458</v>
      </c>
      <c r="H45" s="183">
        <v>1230</v>
      </c>
      <c r="I45" s="183">
        <v>73890</v>
      </c>
      <c r="J45" s="183">
        <v>0</v>
      </c>
      <c r="K45" s="184">
        <f t="shared" si="5"/>
        <v>79578</v>
      </c>
      <c r="L45" s="197">
        <f t="shared" si="6"/>
        <v>170307</v>
      </c>
      <c r="M45" s="22"/>
    </row>
    <row r="46" spans="1:13" ht="12.75">
      <c r="A46" s="202" t="s">
        <v>57</v>
      </c>
      <c r="B46" s="183">
        <v>0</v>
      </c>
      <c r="C46" s="183">
        <v>387290</v>
      </c>
      <c r="D46" s="183">
        <v>1830</v>
      </c>
      <c r="E46" s="183">
        <v>6835</v>
      </c>
      <c r="F46" s="184">
        <f t="shared" si="4"/>
        <v>395955</v>
      </c>
      <c r="G46" s="183">
        <v>10281</v>
      </c>
      <c r="H46" s="183">
        <v>586</v>
      </c>
      <c r="I46" s="183">
        <v>0</v>
      </c>
      <c r="J46" s="183">
        <v>0</v>
      </c>
      <c r="K46" s="184">
        <f t="shared" si="5"/>
        <v>10867</v>
      </c>
      <c r="L46" s="197">
        <f t="shared" si="6"/>
        <v>406822</v>
      </c>
      <c r="M46" s="22"/>
    </row>
    <row r="47" spans="1:13" ht="12.75">
      <c r="A47" s="202" t="s">
        <v>58</v>
      </c>
      <c r="B47" s="183">
        <v>0</v>
      </c>
      <c r="C47" s="183">
        <v>166648</v>
      </c>
      <c r="D47" s="183">
        <v>10061</v>
      </c>
      <c r="E47" s="183">
        <v>32344</v>
      </c>
      <c r="F47" s="184">
        <f t="shared" si="4"/>
        <v>209053</v>
      </c>
      <c r="G47" s="183">
        <v>14525</v>
      </c>
      <c r="H47" s="183">
        <v>2119</v>
      </c>
      <c r="I47" s="183">
        <v>23757</v>
      </c>
      <c r="J47" s="183">
        <v>33079</v>
      </c>
      <c r="K47" s="184">
        <f t="shared" si="5"/>
        <v>73480</v>
      </c>
      <c r="L47" s="197">
        <f t="shared" si="6"/>
        <v>282533</v>
      </c>
      <c r="M47" s="22"/>
    </row>
    <row r="48" spans="1:13" ht="12.75">
      <c r="A48" s="202" t="s">
        <v>59</v>
      </c>
      <c r="B48" s="183">
        <v>0</v>
      </c>
      <c r="C48" s="183">
        <v>0</v>
      </c>
      <c r="D48" s="183">
        <v>5341</v>
      </c>
      <c r="E48" s="183">
        <v>7985</v>
      </c>
      <c r="F48" s="184">
        <f t="shared" si="4"/>
        <v>13326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13326</v>
      </c>
      <c r="M48" s="22"/>
    </row>
    <row r="49" spans="1:13" ht="12.75">
      <c r="A49" s="202" t="s">
        <v>60</v>
      </c>
      <c r="B49" s="183">
        <v>0</v>
      </c>
      <c r="C49" s="183">
        <v>90267</v>
      </c>
      <c r="D49" s="183">
        <v>4423</v>
      </c>
      <c r="E49" s="183">
        <v>12415</v>
      </c>
      <c r="F49" s="184">
        <f t="shared" si="4"/>
        <v>107105</v>
      </c>
      <c r="G49" s="183">
        <v>19366</v>
      </c>
      <c r="H49" s="183">
        <v>320</v>
      </c>
      <c r="I49" s="183">
        <v>53658</v>
      </c>
      <c r="J49" s="183">
        <v>0</v>
      </c>
      <c r="K49" s="184">
        <f t="shared" si="5"/>
        <v>73344</v>
      </c>
      <c r="L49" s="197">
        <f t="shared" si="6"/>
        <v>180449</v>
      </c>
      <c r="M49" s="22"/>
    </row>
    <row r="50" spans="1:13" ht="12.75">
      <c r="A50" s="202" t="s">
        <v>61</v>
      </c>
      <c r="B50" s="183">
        <v>0</v>
      </c>
      <c r="C50" s="183">
        <v>22319</v>
      </c>
      <c r="D50" s="183">
        <v>26552</v>
      </c>
      <c r="E50" s="183">
        <v>5265</v>
      </c>
      <c r="F50" s="184">
        <f t="shared" si="4"/>
        <v>54136</v>
      </c>
      <c r="G50" s="183">
        <v>5949</v>
      </c>
      <c r="H50" s="183">
        <v>161</v>
      </c>
      <c r="I50" s="183">
        <v>184103</v>
      </c>
      <c r="J50" s="183">
        <v>0</v>
      </c>
      <c r="K50" s="184">
        <f t="shared" si="5"/>
        <v>190213</v>
      </c>
      <c r="L50" s="197">
        <f t="shared" si="6"/>
        <v>244349</v>
      </c>
      <c r="M50" s="22"/>
    </row>
    <row r="51" spans="1:13" ht="12.75">
      <c r="A51" s="202" t="s">
        <v>62</v>
      </c>
      <c r="B51" s="183">
        <v>974</v>
      </c>
      <c r="C51" s="183">
        <v>79064</v>
      </c>
      <c r="D51" s="183">
        <v>19495</v>
      </c>
      <c r="E51" s="183">
        <v>60687</v>
      </c>
      <c r="F51" s="184">
        <f t="shared" si="4"/>
        <v>160220</v>
      </c>
      <c r="G51" s="183">
        <v>25201</v>
      </c>
      <c r="H51" s="183">
        <v>308</v>
      </c>
      <c r="I51" s="183">
        <v>52224</v>
      </c>
      <c r="J51" s="183">
        <v>0</v>
      </c>
      <c r="K51" s="184">
        <f t="shared" si="5"/>
        <v>77733</v>
      </c>
      <c r="L51" s="197">
        <f t="shared" si="6"/>
        <v>237953</v>
      </c>
      <c r="M51" s="22"/>
    </row>
    <row r="52" spans="1:13" ht="12.75">
      <c r="A52" s="202" t="s">
        <v>63</v>
      </c>
      <c r="B52" s="183">
        <v>933</v>
      </c>
      <c r="C52" s="183">
        <v>61414</v>
      </c>
      <c r="D52" s="183">
        <v>9033</v>
      </c>
      <c r="E52" s="183">
        <v>40660</v>
      </c>
      <c r="F52" s="184">
        <f t="shared" si="4"/>
        <v>112040</v>
      </c>
      <c r="G52" s="183">
        <v>2880</v>
      </c>
      <c r="H52" s="183">
        <v>0</v>
      </c>
      <c r="I52" s="183">
        <v>0</v>
      </c>
      <c r="J52" s="183">
        <v>3776</v>
      </c>
      <c r="K52" s="184">
        <f t="shared" si="5"/>
        <v>6656</v>
      </c>
      <c r="L52" s="197">
        <f t="shared" si="6"/>
        <v>118696</v>
      </c>
      <c r="M52" s="22"/>
    </row>
    <row r="53" spans="1:13" ht="12.75">
      <c r="A53" s="202" t="s">
        <v>64</v>
      </c>
      <c r="B53" s="183">
        <v>0</v>
      </c>
      <c r="C53" s="183">
        <v>53609</v>
      </c>
      <c r="D53" s="183">
        <v>0</v>
      </c>
      <c r="E53" s="183">
        <v>3969</v>
      </c>
      <c r="F53" s="184">
        <f t="shared" si="4"/>
        <v>57578</v>
      </c>
      <c r="G53" s="183">
        <v>5540</v>
      </c>
      <c r="H53" s="183">
        <v>1666</v>
      </c>
      <c r="I53" s="183">
        <v>0</v>
      </c>
      <c r="J53" s="183">
        <v>0</v>
      </c>
      <c r="K53" s="184">
        <f t="shared" si="5"/>
        <v>7206</v>
      </c>
      <c r="L53" s="197">
        <f t="shared" si="6"/>
        <v>64784</v>
      </c>
      <c r="M53" s="22"/>
    </row>
    <row r="54" spans="1:13" ht="12.75">
      <c r="A54" s="202" t="s">
        <v>65</v>
      </c>
      <c r="B54" s="183">
        <v>2073</v>
      </c>
      <c r="C54" s="183">
        <v>38322</v>
      </c>
      <c r="D54" s="183">
        <v>3541</v>
      </c>
      <c r="E54" s="183">
        <v>9266</v>
      </c>
      <c r="F54" s="184">
        <f t="shared" si="4"/>
        <v>53202</v>
      </c>
      <c r="G54" s="183">
        <v>30200</v>
      </c>
      <c r="H54" s="183">
        <v>122</v>
      </c>
      <c r="I54" s="183">
        <v>5980</v>
      </c>
      <c r="J54" s="183">
        <v>0</v>
      </c>
      <c r="K54" s="184">
        <f t="shared" si="5"/>
        <v>36302</v>
      </c>
      <c r="L54" s="197">
        <f t="shared" si="6"/>
        <v>89504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150969</v>
      </c>
      <c r="C56" s="84">
        <f t="shared" si="7"/>
        <v>3023546</v>
      </c>
      <c r="D56" s="84">
        <f t="shared" si="7"/>
        <v>304594</v>
      </c>
      <c r="E56" s="84">
        <f t="shared" si="7"/>
        <v>395517</v>
      </c>
      <c r="F56" s="84">
        <f t="shared" si="7"/>
        <v>3874626</v>
      </c>
      <c r="G56" s="84">
        <f t="shared" si="7"/>
        <v>481314</v>
      </c>
      <c r="H56" s="84">
        <f t="shared" si="7"/>
        <v>18741</v>
      </c>
      <c r="I56" s="84">
        <f t="shared" si="7"/>
        <v>758498</v>
      </c>
      <c r="J56" s="84">
        <f t="shared" si="7"/>
        <v>38979</v>
      </c>
      <c r="K56" s="84">
        <f t="shared" si="7"/>
        <v>1297532</v>
      </c>
      <c r="L56" s="34">
        <f t="shared" si="7"/>
        <v>5172158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419138</v>
      </c>
      <c r="C60" s="85">
        <f t="shared" si="8"/>
        <v>3236563</v>
      </c>
      <c r="D60" s="85">
        <f t="shared" si="8"/>
        <v>344799</v>
      </c>
      <c r="E60" s="85">
        <f t="shared" si="8"/>
        <v>480589</v>
      </c>
      <c r="F60" s="85">
        <f t="shared" si="8"/>
        <v>4481089</v>
      </c>
      <c r="G60" s="85">
        <f t="shared" si="8"/>
        <v>540096</v>
      </c>
      <c r="H60" s="85">
        <f t="shared" si="8"/>
        <v>23827</v>
      </c>
      <c r="I60" s="85">
        <f t="shared" si="8"/>
        <v>1098345</v>
      </c>
      <c r="J60" s="85">
        <f t="shared" si="8"/>
        <v>41694</v>
      </c>
      <c r="K60" s="85">
        <f t="shared" si="8"/>
        <v>1703962</v>
      </c>
      <c r="L60" s="36">
        <f t="shared" si="8"/>
        <v>6185051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1">
      <selection activeCell="A65" sqref="A65:IV73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98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2112</v>
      </c>
      <c r="E13" s="178">
        <v>1002</v>
      </c>
      <c r="F13" s="179">
        <f aca="true" t="shared" si="0" ref="F13:F29">SUM(B13:E13)</f>
        <v>3114</v>
      </c>
      <c r="G13" s="178">
        <v>6280</v>
      </c>
      <c r="H13" s="178">
        <v>134</v>
      </c>
      <c r="I13" s="178">
        <v>3765</v>
      </c>
      <c r="J13" s="178">
        <v>0</v>
      </c>
      <c r="K13" s="179">
        <f aca="true" t="shared" si="1" ref="K13:K29">SUM(G13:J13)</f>
        <v>10179</v>
      </c>
      <c r="L13" s="193">
        <f aca="true" t="shared" si="2" ref="L13:L29">SUM(F13+K13)</f>
        <v>13293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34730</v>
      </c>
      <c r="D15" s="178">
        <v>2093</v>
      </c>
      <c r="E15" s="178">
        <v>4047</v>
      </c>
      <c r="F15" s="179">
        <f t="shared" si="0"/>
        <v>40870</v>
      </c>
      <c r="G15" s="178">
        <v>20</v>
      </c>
      <c r="H15" s="178">
        <v>930</v>
      </c>
      <c r="I15" s="178">
        <v>35284</v>
      </c>
      <c r="J15" s="178">
        <v>0</v>
      </c>
      <c r="K15" s="179">
        <f t="shared" si="1"/>
        <v>36234</v>
      </c>
      <c r="L15" s="193">
        <f t="shared" si="2"/>
        <v>77104</v>
      </c>
      <c r="M15" s="22"/>
    </row>
    <row r="16" spans="1:13" ht="12.75">
      <c r="A16" s="192" t="s">
        <v>31</v>
      </c>
      <c r="B16" s="178">
        <v>0</v>
      </c>
      <c r="C16" s="178">
        <v>500</v>
      </c>
      <c r="D16" s="178">
        <v>0</v>
      </c>
      <c r="E16" s="178">
        <v>1392</v>
      </c>
      <c r="F16" s="179">
        <f t="shared" si="0"/>
        <v>1892</v>
      </c>
      <c r="G16" s="178">
        <v>1912</v>
      </c>
      <c r="H16" s="178">
        <v>80</v>
      </c>
      <c r="I16" s="178">
        <v>6673</v>
      </c>
      <c r="J16" s="178">
        <v>0</v>
      </c>
      <c r="K16" s="179">
        <f t="shared" si="1"/>
        <v>8665</v>
      </c>
      <c r="L16" s="193">
        <f t="shared" si="2"/>
        <v>10557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407</v>
      </c>
      <c r="F17" s="179">
        <f t="shared" si="0"/>
        <v>407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407</v>
      </c>
      <c r="M17" s="22"/>
    </row>
    <row r="18" spans="1:13" ht="12.75">
      <c r="A18" s="192" t="s">
        <v>33</v>
      </c>
      <c r="B18" s="178">
        <v>95895</v>
      </c>
      <c r="C18" s="178">
        <v>3885</v>
      </c>
      <c r="D18" s="178">
        <v>238</v>
      </c>
      <c r="E18" s="178">
        <v>3933</v>
      </c>
      <c r="F18" s="179">
        <f t="shared" si="0"/>
        <v>103951</v>
      </c>
      <c r="G18" s="178">
        <v>1833</v>
      </c>
      <c r="H18" s="178">
        <v>0</v>
      </c>
      <c r="I18" s="178">
        <v>37531</v>
      </c>
      <c r="J18" s="178">
        <v>0</v>
      </c>
      <c r="K18" s="179">
        <f t="shared" si="1"/>
        <v>39364</v>
      </c>
      <c r="L18" s="193">
        <f t="shared" si="2"/>
        <v>143315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0</v>
      </c>
      <c r="E19" s="178">
        <v>1097</v>
      </c>
      <c r="F19" s="179">
        <f t="shared" si="0"/>
        <v>1097</v>
      </c>
      <c r="G19" s="178">
        <v>0</v>
      </c>
      <c r="H19" s="178">
        <v>0</v>
      </c>
      <c r="I19" s="178">
        <v>6458</v>
      </c>
      <c r="J19" s="178">
        <v>0</v>
      </c>
      <c r="K19" s="179">
        <f t="shared" si="1"/>
        <v>6458</v>
      </c>
      <c r="L19" s="193">
        <f t="shared" si="2"/>
        <v>7555</v>
      </c>
      <c r="M19" s="22"/>
    </row>
    <row r="20" spans="1:13" ht="12.75">
      <c r="A20" s="192" t="s">
        <v>35</v>
      </c>
      <c r="B20" s="178">
        <v>0</v>
      </c>
      <c r="C20" s="178">
        <v>54313</v>
      </c>
      <c r="D20" s="178">
        <v>0</v>
      </c>
      <c r="E20" s="178">
        <v>6845</v>
      </c>
      <c r="F20" s="179">
        <f t="shared" si="0"/>
        <v>61158</v>
      </c>
      <c r="G20" s="178">
        <v>8504</v>
      </c>
      <c r="H20" s="178">
        <v>1490</v>
      </c>
      <c r="I20" s="178">
        <v>63245</v>
      </c>
      <c r="J20" s="178">
        <v>0</v>
      </c>
      <c r="K20" s="179">
        <f t="shared" si="1"/>
        <v>73239</v>
      </c>
      <c r="L20" s="193">
        <f t="shared" si="2"/>
        <v>134397</v>
      </c>
      <c r="M20" s="22"/>
    </row>
    <row r="21" spans="1:13" ht="12.75">
      <c r="A21" s="192" t="s">
        <v>36</v>
      </c>
      <c r="B21" s="178">
        <v>10364</v>
      </c>
      <c r="C21" s="178">
        <v>53301</v>
      </c>
      <c r="D21" s="178">
        <v>1014</v>
      </c>
      <c r="E21" s="178">
        <v>12631</v>
      </c>
      <c r="F21" s="179">
        <f t="shared" si="0"/>
        <v>77310</v>
      </c>
      <c r="G21" s="178">
        <v>14238</v>
      </c>
      <c r="H21" s="178">
        <v>0</v>
      </c>
      <c r="I21" s="178">
        <v>11402</v>
      </c>
      <c r="J21" s="178">
        <v>0</v>
      </c>
      <c r="K21" s="179">
        <f t="shared" si="1"/>
        <v>25640</v>
      </c>
      <c r="L21" s="193">
        <f t="shared" si="2"/>
        <v>102950</v>
      </c>
      <c r="M21" s="22"/>
    </row>
    <row r="22" spans="1:13" ht="12.75">
      <c r="A22" s="192" t="s">
        <v>37</v>
      </c>
      <c r="B22" s="178">
        <v>0</v>
      </c>
      <c r="C22" s="178">
        <v>270</v>
      </c>
      <c r="D22" s="178">
        <v>5970</v>
      </c>
      <c r="E22" s="178">
        <v>1807</v>
      </c>
      <c r="F22" s="179">
        <f t="shared" si="0"/>
        <v>8047</v>
      </c>
      <c r="G22" s="178">
        <v>562</v>
      </c>
      <c r="H22" s="178">
        <v>0</v>
      </c>
      <c r="I22" s="178">
        <v>0</v>
      </c>
      <c r="J22" s="178">
        <v>0</v>
      </c>
      <c r="K22" s="179">
        <f t="shared" si="1"/>
        <v>562</v>
      </c>
      <c r="L22" s="193">
        <f t="shared" si="2"/>
        <v>8609</v>
      </c>
      <c r="M22" s="22"/>
    </row>
    <row r="23" spans="1:13" ht="12.75">
      <c r="A23" s="192" t="s">
        <v>38</v>
      </c>
      <c r="B23" s="178">
        <v>19001</v>
      </c>
      <c r="C23" s="178">
        <v>495</v>
      </c>
      <c r="D23" s="178">
        <v>16267</v>
      </c>
      <c r="E23" s="178">
        <v>6670</v>
      </c>
      <c r="F23" s="179">
        <f t="shared" si="0"/>
        <v>42433</v>
      </c>
      <c r="G23" s="178">
        <v>18043</v>
      </c>
      <c r="H23" s="178">
        <v>0</v>
      </c>
      <c r="I23" s="178">
        <v>94946</v>
      </c>
      <c r="J23" s="178">
        <v>0</v>
      </c>
      <c r="K23" s="179">
        <f t="shared" si="1"/>
        <v>112989</v>
      </c>
      <c r="L23" s="193">
        <f t="shared" si="2"/>
        <v>155422</v>
      </c>
      <c r="M23" s="22"/>
    </row>
    <row r="24" spans="1:13" ht="12.75">
      <c r="A24" s="192" t="s">
        <v>39</v>
      </c>
      <c r="B24" s="178">
        <v>103</v>
      </c>
      <c r="C24" s="178">
        <v>32868</v>
      </c>
      <c r="D24" s="178">
        <v>200</v>
      </c>
      <c r="E24" s="178">
        <v>20175</v>
      </c>
      <c r="F24" s="179">
        <f t="shared" si="0"/>
        <v>53346</v>
      </c>
      <c r="G24" s="178">
        <v>3525</v>
      </c>
      <c r="H24" s="178">
        <v>60</v>
      </c>
      <c r="I24" s="178">
        <v>32604</v>
      </c>
      <c r="J24" s="178">
        <v>0</v>
      </c>
      <c r="K24" s="179">
        <f t="shared" si="1"/>
        <v>36189</v>
      </c>
      <c r="L24" s="193">
        <f t="shared" si="2"/>
        <v>89535</v>
      </c>
      <c r="M24" s="22"/>
    </row>
    <row r="25" spans="1:13" ht="12.75">
      <c r="A25" s="192" t="s">
        <v>40</v>
      </c>
      <c r="B25" s="178">
        <v>0</v>
      </c>
      <c r="C25" s="178">
        <v>2920</v>
      </c>
      <c r="D25" s="178">
        <v>6120</v>
      </c>
      <c r="E25" s="178">
        <v>14104</v>
      </c>
      <c r="F25" s="179">
        <f t="shared" si="0"/>
        <v>23144</v>
      </c>
      <c r="G25" s="178">
        <v>159</v>
      </c>
      <c r="H25" s="178">
        <v>330</v>
      </c>
      <c r="I25" s="178">
        <v>0</v>
      </c>
      <c r="J25" s="178">
        <v>0</v>
      </c>
      <c r="K25" s="179">
        <f t="shared" si="1"/>
        <v>489</v>
      </c>
      <c r="L25" s="193">
        <f t="shared" si="2"/>
        <v>23633</v>
      </c>
      <c r="M25" s="22"/>
    </row>
    <row r="26" spans="1:13" ht="12.75">
      <c r="A26" s="192" t="s">
        <v>41</v>
      </c>
      <c r="B26" s="178">
        <v>20376</v>
      </c>
      <c r="C26" s="178">
        <v>40782</v>
      </c>
      <c r="D26" s="178">
        <v>5189</v>
      </c>
      <c r="E26" s="178">
        <v>40374</v>
      </c>
      <c r="F26" s="179">
        <f t="shared" si="0"/>
        <v>106721</v>
      </c>
      <c r="G26" s="178">
        <v>10101</v>
      </c>
      <c r="H26" s="178">
        <v>300</v>
      </c>
      <c r="I26" s="178">
        <v>19194</v>
      </c>
      <c r="J26" s="178">
        <v>2239</v>
      </c>
      <c r="K26" s="179">
        <f t="shared" si="1"/>
        <v>31834</v>
      </c>
      <c r="L26" s="193">
        <f t="shared" si="2"/>
        <v>138555</v>
      </c>
      <c r="M26" s="22"/>
    </row>
    <row r="27" spans="1:13" ht="12.75">
      <c r="A27" s="192" t="s">
        <v>42</v>
      </c>
      <c r="B27" s="178">
        <v>0</v>
      </c>
      <c r="C27" s="178">
        <v>0</v>
      </c>
      <c r="D27" s="178">
        <v>0</v>
      </c>
      <c r="E27" s="178">
        <v>676</v>
      </c>
      <c r="F27" s="179">
        <f t="shared" si="0"/>
        <v>676</v>
      </c>
      <c r="G27" s="178">
        <v>0</v>
      </c>
      <c r="H27" s="178">
        <v>0</v>
      </c>
      <c r="I27" s="178">
        <v>2115</v>
      </c>
      <c r="J27" s="178">
        <v>0</v>
      </c>
      <c r="K27" s="179">
        <f t="shared" si="1"/>
        <v>2115</v>
      </c>
      <c r="L27" s="193">
        <f t="shared" si="2"/>
        <v>2791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0</v>
      </c>
      <c r="E28" s="178">
        <v>974</v>
      </c>
      <c r="F28" s="179">
        <f t="shared" si="0"/>
        <v>974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974</v>
      </c>
      <c r="M28" s="22"/>
    </row>
    <row r="29" spans="1:13" ht="12.75">
      <c r="A29" s="192" t="s">
        <v>44</v>
      </c>
      <c r="B29" s="178">
        <v>154338</v>
      </c>
      <c r="C29" s="178">
        <v>2704</v>
      </c>
      <c r="D29" s="178">
        <v>689</v>
      </c>
      <c r="E29" s="178">
        <v>185</v>
      </c>
      <c r="F29" s="179">
        <f t="shared" si="0"/>
        <v>157916</v>
      </c>
      <c r="G29" s="178">
        <v>4907</v>
      </c>
      <c r="H29" s="178">
        <v>1052</v>
      </c>
      <c r="I29" s="178">
        <v>69653</v>
      </c>
      <c r="J29" s="178">
        <v>0</v>
      </c>
      <c r="K29" s="179">
        <f t="shared" si="1"/>
        <v>75612</v>
      </c>
      <c r="L29" s="193">
        <f t="shared" si="2"/>
        <v>233528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300077</v>
      </c>
      <c r="C32" s="25">
        <f t="shared" si="3"/>
        <v>226768</v>
      </c>
      <c r="D32" s="25">
        <f t="shared" si="3"/>
        <v>39892</v>
      </c>
      <c r="E32" s="25">
        <f t="shared" si="3"/>
        <v>116319</v>
      </c>
      <c r="F32" s="25">
        <f t="shared" si="3"/>
        <v>683056</v>
      </c>
      <c r="G32" s="25">
        <f t="shared" si="3"/>
        <v>70084</v>
      </c>
      <c r="H32" s="25">
        <f t="shared" si="3"/>
        <v>4376</v>
      </c>
      <c r="I32" s="25">
        <f t="shared" si="3"/>
        <v>382870</v>
      </c>
      <c r="J32" s="25">
        <f t="shared" si="3"/>
        <v>2239</v>
      </c>
      <c r="K32" s="25">
        <f t="shared" si="3"/>
        <v>459569</v>
      </c>
      <c r="L32" s="26">
        <f t="shared" si="3"/>
        <v>1142625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23548</v>
      </c>
      <c r="C36" s="183">
        <v>209846</v>
      </c>
      <c r="D36" s="183">
        <v>30588</v>
      </c>
      <c r="E36" s="183">
        <v>33033</v>
      </c>
      <c r="F36" s="184">
        <f aca="true" t="shared" si="4" ref="F36:F54">SUM(B36:E36)</f>
        <v>297015</v>
      </c>
      <c r="G36" s="183">
        <v>72401</v>
      </c>
      <c r="H36" s="183">
        <v>0</v>
      </c>
      <c r="I36" s="183">
        <v>71639</v>
      </c>
      <c r="J36" s="183">
        <v>0</v>
      </c>
      <c r="K36" s="184">
        <f aca="true" t="shared" si="5" ref="K36:K54">SUM(G36:J36)</f>
        <v>144040</v>
      </c>
      <c r="L36" s="197">
        <f aca="true" t="shared" si="6" ref="L36:L54">SUM(F36+K36)</f>
        <v>441055</v>
      </c>
      <c r="M36" s="22"/>
    </row>
    <row r="37" spans="1:13" ht="12.75">
      <c r="A37" s="202" t="s">
        <v>48</v>
      </c>
      <c r="B37" s="183">
        <v>0</v>
      </c>
      <c r="C37" s="183">
        <v>10361</v>
      </c>
      <c r="D37" s="183">
        <v>2373</v>
      </c>
      <c r="E37" s="183">
        <v>19104</v>
      </c>
      <c r="F37" s="184">
        <f t="shared" si="4"/>
        <v>31838</v>
      </c>
      <c r="G37" s="183">
        <v>5700</v>
      </c>
      <c r="H37" s="183">
        <v>11</v>
      </c>
      <c r="I37" s="183">
        <v>0</v>
      </c>
      <c r="J37" s="183">
        <v>0</v>
      </c>
      <c r="K37" s="184">
        <f t="shared" si="5"/>
        <v>5711</v>
      </c>
      <c r="L37" s="197">
        <f t="shared" si="6"/>
        <v>37549</v>
      </c>
      <c r="M37" s="22"/>
    </row>
    <row r="38" spans="1:13" ht="12.75">
      <c r="A38" s="202" t="s">
        <v>49</v>
      </c>
      <c r="B38" s="183">
        <v>0</v>
      </c>
      <c r="C38" s="183">
        <v>613760</v>
      </c>
      <c r="D38" s="183">
        <v>11632</v>
      </c>
      <c r="E38" s="183">
        <v>22545</v>
      </c>
      <c r="F38" s="184">
        <f t="shared" si="4"/>
        <v>647937</v>
      </c>
      <c r="G38" s="183">
        <v>64106</v>
      </c>
      <c r="H38" s="183">
        <v>0</v>
      </c>
      <c r="I38" s="183">
        <v>16684</v>
      </c>
      <c r="J38" s="183">
        <v>0</v>
      </c>
      <c r="K38" s="184">
        <f t="shared" si="5"/>
        <v>80790</v>
      </c>
      <c r="L38" s="197">
        <f t="shared" si="6"/>
        <v>728727</v>
      </c>
      <c r="M38" s="22"/>
    </row>
    <row r="39" spans="1:13" ht="12.75">
      <c r="A39" s="202" t="s">
        <v>50</v>
      </c>
      <c r="B39" s="183">
        <v>125920</v>
      </c>
      <c r="C39" s="183">
        <v>242699</v>
      </c>
      <c r="D39" s="183">
        <v>12146</v>
      </c>
      <c r="E39" s="183">
        <v>69722</v>
      </c>
      <c r="F39" s="184">
        <f t="shared" si="4"/>
        <v>450487</v>
      </c>
      <c r="G39" s="183">
        <v>2793</v>
      </c>
      <c r="H39" s="183">
        <v>14479</v>
      </c>
      <c r="I39" s="183">
        <v>65671</v>
      </c>
      <c r="J39" s="183">
        <v>0</v>
      </c>
      <c r="K39" s="184">
        <f t="shared" si="5"/>
        <v>82943</v>
      </c>
      <c r="L39" s="197">
        <f t="shared" si="6"/>
        <v>533430</v>
      </c>
      <c r="M39" s="22"/>
    </row>
    <row r="40" spans="1:13" ht="12.75">
      <c r="A40" s="202" t="s">
        <v>51</v>
      </c>
      <c r="B40" s="183">
        <v>0</v>
      </c>
      <c r="C40" s="183">
        <v>435</v>
      </c>
      <c r="D40" s="183">
        <v>328</v>
      </c>
      <c r="E40" s="183">
        <v>20325</v>
      </c>
      <c r="F40" s="184">
        <f t="shared" si="4"/>
        <v>21088</v>
      </c>
      <c r="G40" s="183">
        <v>0</v>
      </c>
      <c r="H40" s="183">
        <v>0</v>
      </c>
      <c r="I40" s="183">
        <v>0</v>
      </c>
      <c r="J40" s="183">
        <v>200</v>
      </c>
      <c r="K40" s="184">
        <f t="shared" si="5"/>
        <v>200</v>
      </c>
      <c r="L40" s="197">
        <f t="shared" si="6"/>
        <v>21288</v>
      </c>
      <c r="M40" s="22"/>
    </row>
    <row r="41" spans="1:13" ht="12.75">
      <c r="A41" s="202" t="s">
        <v>52</v>
      </c>
      <c r="B41" s="183">
        <v>1627</v>
      </c>
      <c r="C41" s="183">
        <v>157703</v>
      </c>
      <c r="D41" s="183">
        <v>14659</v>
      </c>
      <c r="E41" s="183">
        <v>16668</v>
      </c>
      <c r="F41" s="184">
        <f t="shared" si="4"/>
        <v>190657</v>
      </c>
      <c r="G41" s="183">
        <v>314533</v>
      </c>
      <c r="H41" s="183">
        <v>55</v>
      </c>
      <c r="I41" s="183">
        <v>45081</v>
      </c>
      <c r="J41" s="183">
        <v>275</v>
      </c>
      <c r="K41" s="184">
        <f t="shared" si="5"/>
        <v>359944</v>
      </c>
      <c r="L41" s="197">
        <f t="shared" si="6"/>
        <v>550601</v>
      </c>
      <c r="M41" s="22"/>
    </row>
    <row r="42" spans="1:13" ht="12.75">
      <c r="A42" s="202" t="s">
        <v>53</v>
      </c>
      <c r="B42" s="183">
        <v>0</v>
      </c>
      <c r="C42" s="183">
        <v>218768</v>
      </c>
      <c r="D42" s="183">
        <v>76476</v>
      </c>
      <c r="E42" s="183">
        <v>73177</v>
      </c>
      <c r="F42" s="184">
        <f t="shared" si="4"/>
        <v>368421</v>
      </c>
      <c r="G42" s="183">
        <v>9422</v>
      </c>
      <c r="H42" s="183">
        <v>17216</v>
      </c>
      <c r="I42" s="183">
        <v>82820</v>
      </c>
      <c r="J42" s="183">
        <v>0</v>
      </c>
      <c r="K42" s="184">
        <f t="shared" si="5"/>
        <v>109458</v>
      </c>
      <c r="L42" s="197">
        <f t="shared" si="6"/>
        <v>477879</v>
      </c>
      <c r="M42" s="22"/>
    </row>
    <row r="43" spans="1:13" ht="12.75">
      <c r="A43" s="202" t="s">
        <v>54</v>
      </c>
      <c r="B43" s="183">
        <v>986</v>
      </c>
      <c r="C43" s="183">
        <v>6562</v>
      </c>
      <c r="D43" s="183">
        <v>3356</v>
      </c>
      <c r="E43" s="183">
        <v>21713</v>
      </c>
      <c r="F43" s="184">
        <f t="shared" si="4"/>
        <v>32617</v>
      </c>
      <c r="G43" s="183">
        <v>2571</v>
      </c>
      <c r="H43" s="183">
        <v>803</v>
      </c>
      <c r="I43" s="183">
        <v>0</v>
      </c>
      <c r="J43" s="183">
        <v>75</v>
      </c>
      <c r="K43" s="184">
        <f t="shared" si="5"/>
        <v>3449</v>
      </c>
      <c r="L43" s="197">
        <f t="shared" si="6"/>
        <v>36066</v>
      </c>
      <c r="M43" s="22"/>
    </row>
    <row r="44" spans="1:13" ht="12.75">
      <c r="A44" s="202" t="s">
        <v>55</v>
      </c>
      <c r="B44" s="183">
        <v>0</v>
      </c>
      <c r="C44" s="183">
        <v>512505</v>
      </c>
      <c r="D44" s="183">
        <v>21654</v>
      </c>
      <c r="E44" s="183">
        <v>48727</v>
      </c>
      <c r="F44" s="184">
        <f t="shared" si="4"/>
        <v>582886</v>
      </c>
      <c r="G44" s="183">
        <v>16831</v>
      </c>
      <c r="H44" s="183">
        <v>121</v>
      </c>
      <c r="I44" s="183">
        <v>100189</v>
      </c>
      <c r="J44" s="183">
        <v>0</v>
      </c>
      <c r="K44" s="184">
        <f t="shared" si="5"/>
        <v>117141</v>
      </c>
      <c r="L44" s="197">
        <f t="shared" si="6"/>
        <v>700027</v>
      </c>
      <c r="M44" s="22"/>
    </row>
    <row r="45" spans="1:13" ht="12.75">
      <c r="A45" s="202" t="s">
        <v>56</v>
      </c>
      <c r="B45" s="183">
        <v>0</v>
      </c>
      <c r="C45" s="183">
        <v>45103</v>
      </c>
      <c r="D45" s="183">
        <v>8615</v>
      </c>
      <c r="E45" s="183">
        <v>46537</v>
      </c>
      <c r="F45" s="184">
        <f t="shared" si="4"/>
        <v>100255</v>
      </c>
      <c r="G45" s="183">
        <v>6710</v>
      </c>
      <c r="H45" s="183">
        <v>0</v>
      </c>
      <c r="I45" s="183">
        <v>90998</v>
      </c>
      <c r="J45" s="183">
        <v>0</v>
      </c>
      <c r="K45" s="184">
        <f t="shared" si="5"/>
        <v>97708</v>
      </c>
      <c r="L45" s="197">
        <f t="shared" si="6"/>
        <v>197963</v>
      </c>
      <c r="M45" s="22"/>
    </row>
    <row r="46" spans="1:13" ht="12.75">
      <c r="A46" s="202" t="s">
        <v>57</v>
      </c>
      <c r="B46" s="183">
        <v>0</v>
      </c>
      <c r="C46" s="183">
        <v>394531</v>
      </c>
      <c r="D46" s="183">
        <v>2819</v>
      </c>
      <c r="E46" s="183">
        <v>28300</v>
      </c>
      <c r="F46" s="184">
        <f t="shared" si="4"/>
        <v>425650</v>
      </c>
      <c r="G46" s="183">
        <v>4026</v>
      </c>
      <c r="H46" s="183">
        <v>3317</v>
      </c>
      <c r="I46" s="183">
        <v>0</v>
      </c>
      <c r="J46" s="183">
        <v>0</v>
      </c>
      <c r="K46" s="184">
        <f t="shared" si="5"/>
        <v>7343</v>
      </c>
      <c r="L46" s="197">
        <f t="shared" si="6"/>
        <v>432993</v>
      </c>
      <c r="M46" s="22"/>
    </row>
    <row r="47" spans="1:13" ht="12.75">
      <c r="A47" s="202" t="s">
        <v>58</v>
      </c>
      <c r="B47" s="183">
        <v>0</v>
      </c>
      <c r="C47" s="183">
        <v>192074</v>
      </c>
      <c r="D47" s="183">
        <v>4383</v>
      </c>
      <c r="E47" s="183">
        <v>58131</v>
      </c>
      <c r="F47" s="184">
        <f t="shared" si="4"/>
        <v>254588</v>
      </c>
      <c r="G47" s="183">
        <v>25497</v>
      </c>
      <c r="H47" s="183">
        <v>0</v>
      </c>
      <c r="I47" s="183">
        <v>37766</v>
      </c>
      <c r="J47" s="183">
        <v>62134</v>
      </c>
      <c r="K47" s="184">
        <f t="shared" si="5"/>
        <v>125397</v>
      </c>
      <c r="L47" s="197">
        <f t="shared" si="6"/>
        <v>379985</v>
      </c>
      <c r="M47" s="22"/>
    </row>
    <row r="48" spans="1:13" ht="12.75">
      <c r="A48" s="202" t="s">
        <v>59</v>
      </c>
      <c r="B48" s="183">
        <v>0</v>
      </c>
      <c r="C48" s="183">
        <v>0</v>
      </c>
      <c r="D48" s="183">
        <v>2467</v>
      </c>
      <c r="E48" s="183">
        <v>9651</v>
      </c>
      <c r="F48" s="184">
        <f t="shared" si="4"/>
        <v>12118</v>
      </c>
      <c r="G48" s="183">
        <v>1</v>
      </c>
      <c r="H48" s="183">
        <v>0</v>
      </c>
      <c r="I48" s="183">
        <v>0</v>
      </c>
      <c r="J48" s="183">
        <v>0</v>
      </c>
      <c r="K48" s="184">
        <f t="shared" si="5"/>
        <v>1</v>
      </c>
      <c r="L48" s="197">
        <f t="shared" si="6"/>
        <v>12119</v>
      </c>
      <c r="M48" s="22"/>
    </row>
    <row r="49" spans="1:13" ht="12.75">
      <c r="A49" s="202" t="s">
        <v>60</v>
      </c>
      <c r="B49" s="183">
        <v>0</v>
      </c>
      <c r="C49" s="183">
        <v>131453</v>
      </c>
      <c r="D49" s="183">
        <v>7463</v>
      </c>
      <c r="E49" s="183">
        <v>27714</v>
      </c>
      <c r="F49" s="184">
        <f t="shared" si="4"/>
        <v>166630</v>
      </c>
      <c r="G49" s="183">
        <v>12392</v>
      </c>
      <c r="H49" s="183">
        <v>847</v>
      </c>
      <c r="I49" s="183">
        <v>51321</v>
      </c>
      <c r="J49" s="183">
        <v>0</v>
      </c>
      <c r="K49" s="184">
        <f t="shared" si="5"/>
        <v>64560</v>
      </c>
      <c r="L49" s="197">
        <f t="shared" si="6"/>
        <v>231190</v>
      </c>
      <c r="M49" s="22"/>
    </row>
    <row r="50" spans="1:13" ht="12.75">
      <c r="A50" s="202" t="s">
        <v>61</v>
      </c>
      <c r="B50" s="183">
        <v>0</v>
      </c>
      <c r="C50" s="183">
        <v>21400</v>
      </c>
      <c r="D50" s="183">
        <v>48730</v>
      </c>
      <c r="E50" s="183">
        <v>5313</v>
      </c>
      <c r="F50" s="184">
        <f t="shared" si="4"/>
        <v>75443</v>
      </c>
      <c r="G50" s="183">
        <v>6920</v>
      </c>
      <c r="H50" s="183">
        <v>0</v>
      </c>
      <c r="I50" s="183">
        <v>274723</v>
      </c>
      <c r="J50" s="183">
        <v>0</v>
      </c>
      <c r="K50" s="184">
        <f t="shared" si="5"/>
        <v>281643</v>
      </c>
      <c r="L50" s="197">
        <f t="shared" si="6"/>
        <v>357086</v>
      </c>
      <c r="M50" s="22"/>
    </row>
    <row r="51" spans="1:13" ht="12.75">
      <c r="A51" s="202" t="s">
        <v>62</v>
      </c>
      <c r="B51" s="183">
        <v>0</v>
      </c>
      <c r="C51" s="183">
        <v>53478</v>
      </c>
      <c r="D51" s="183">
        <v>19949</v>
      </c>
      <c r="E51" s="183">
        <v>89380</v>
      </c>
      <c r="F51" s="184">
        <f t="shared" si="4"/>
        <v>162807</v>
      </c>
      <c r="G51" s="183">
        <v>23122</v>
      </c>
      <c r="H51" s="183">
        <v>451</v>
      </c>
      <c r="I51" s="183">
        <v>62612</v>
      </c>
      <c r="J51" s="183">
        <v>0</v>
      </c>
      <c r="K51" s="184">
        <f t="shared" si="5"/>
        <v>86185</v>
      </c>
      <c r="L51" s="197">
        <f t="shared" si="6"/>
        <v>248992</v>
      </c>
      <c r="M51" s="22"/>
    </row>
    <row r="52" spans="1:13" ht="12.75">
      <c r="A52" s="202" t="s">
        <v>63</v>
      </c>
      <c r="B52" s="183">
        <v>0</v>
      </c>
      <c r="C52" s="183">
        <v>76756</v>
      </c>
      <c r="D52" s="183">
        <v>6864</v>
      </c>
      <c r="E52" s="183">
        <v>60577</v>
      </c>
      <c r="F52" s="184">
        <f t="shared" si="4"/>
        <v>144197</v>
      </c>
      <c r="G52" s="183">
        <v>6097</v>
      </c>
      <c r="H52" s="183">
        <v>570</v>
      </c>
      <c r="I52" s="183">
        <v>0</v>
      </c>
      <c r="J52" s="183">
        <v>4914</v>
      </c>
      <c r="K52" s="184">
        <f t="shared" si="5"/>
        <v>11581</v>
      </c>
      <c r="L52" s="197">
        <f t="shared" si="6"/>
        <v>155778</v>
      </c>
      <c r="M52" s="22"/>
    </row>
    <row r="53" spans="1:13" ht="12.75">
      <c r="A53" s="202" t="s">
        <v>64</v>
      </c>
      <c r="B53" s="183">
        <v>0</v>
      </c>
      <c r="C53" s="183">
        <v>60264</v>
      </c>
      <c r="D53" s="183">
        <v>175</v>
      </c>
      <c r="E53" s="183">
        <v>2537</v>
      </c>
      <c r="F53" s="184">
        <f t="shared" si="4"/>
        <v>62976</v>
      </c>
      <c r="G53" s="183">
        <v>10549</v>
      </c>
      <c r="H53" s="183">
        <v>236</v>
      </c>
      <c r="I53" s="183">
        <v>0</v>
      </c>
      <c r="J53" s="183">
        <v>0</v>
      </c>
      <c r="K53" s="184">
        <f t="shared" si="5"/>
        <v>10785</v>
      </c>
      <c r="L53" s="197">
        <f t="shared" si="6"/>
        <v>73761</v>
      </c>
      <c r="M53" s="22"/>
    </row>
    <row r="54" spans="1:13" ht="12.75">
      <c r="A54" s="202" t="s">
        <v>65</v>
      </c>
      <c r="B54" s="183">
        <v>283</v>
      </c>
      <c r="C54" s="183">
        <v>59144</v>
      </c>
      <c r="D54" s="183">
        <v>4359</v>
      </c>
      <c r="E54" s="183">
        <v>14916</v>
      </c>
      <c r="F54" s="184">
        <f t="shared" si="4"/>
        <v>78702</v>
      </c>
      <c r="G54" s="183">
        <v>31261</v>
      </c>
      <c r="H54" s="183">
        <v>4</v>
      </c>
      <c r="I54" s="183">
        <v>7190</v>
      </c>
      <c r="J54" s="183">
        <v>0</v>
      </c>
      <c r="K54" s="184">
        <f t="shared" si="5"/>
        <v>38455</v>
      </c>
      <c r="L54" s="197">
        <f t="shared" si="6"/>
        <v>117157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152364</v>
      </c>
      <c r="C56" s="84">
        <f t="shared" si="7"/>
        <v>3006842</v>
      </c>
      <c r="D56" s="84">
        <f t="shared" si="7"/>
        <v>279036</v>
      </c>
      <c r="E56" s="84">
        <f t="shared" si="7"/>
        <v>668070</v>
      </c>
      <c r="F56" s="84">
        <f t="shared" si="7"/>
        <v>4106312</v>
      </c>
      <c r="G56" s="84">
        <f t="shared" si="7"/>
        <v>614932</v>
      </c>
      <c r="H56" s="84">
        <f t="shared" si="7"/>
        <v>38110</v>
      </c>
      <c r="I56" s="84">
        <f t="shared" si="7"/>
        <v>906694</v>
      </c>
      <c r="J56" s="84">
        <f t="shared" si="7"/>
        <v>67598</v>
      </c>
      <c r="K56" s="84">
        <f t="shared" si="7"/>
        <v>1627334</v>
      </c>
      <c r="L56" s="34">
        <f t="shared" si="7"/>
        <v>5733646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452441</v>
      </c>
      <c r="C60" s="85">
        <f t="shared" si="8"/>
        <v>3233610</v>
      </c>
      <c r="D60" s="85">
        <f t="shared" si="8"/>
        <v>318928</v>
      </c>
      <c r="E60" s="85">
        <f t="shared" si="8"/>
        <v>784389</v>
      </c>
      <c r="F60" s="85">
        <f t="shared" si="8"/>
        <v>4789368</v>
      </c>
      <c r="G60" s="85">
        <f t="shared" si="8"/>
        <v>685016</v>
      </c>
      <c r="H60" s="85">
        <f t="shared" si="8"/>
        <v>42486</v>
      </c>
      <c r="I60" s="85">
        <f t="shared" si="8"/>
        <v>1289564</v>
      </c>
      <c r="J60" s="85">
        <f t="shared" si="8"/>
        <v>69837</v>
      </c>
      <c r="K60" s="85">
        <f t="shared" si="8"/>
        <v>2086903</v>
      </c>
      <c r="L60" s="36">
        <f t="shared" si="8"/>
        <v>6876271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64">
      <selection activeCell="A65" sqref="A65:IV72"/>
    </sheetView>
  </sheetViews>
  <sheetFormatPr defaultColWidth="9.140625" defaultRowHeight="12.75"/>
  <cols>
    <col min="1" max="1" width="24.5742187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8515625" style="0" bestFit="1" customWidth="1"/>
    <col min="11" max="11" width="11.00390625" style="0" customWidth="1"/>
    <col min="12" max="12" width="13.8515625" style="0" bestFit="1" customWidth="1"/>
  </cols>
  <sheetData>
    <row r="1" spans="1:12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</row>
    <row r="2" spans="1:12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</row>
    <row r="3" spans="1:12" s="98" customFormat="1" ht="15">
      <c r="A3" s="95"/>
      <c r="B3" s="96"/>
      <c r="C3" s="210">
        <v>2000</v>
      </c>
      <c r="D3" s="210"/>
      <c r="E3" s="210"/>
      <c r="F3" s="210"/>
      <c r="G3" s="210"/>
      <c r="H3" s="210"/>
      <c r="I3" s="96"/>
      <c r="J3" s="96"/>
      <c r="K3" s="96"/>
      <c r="L3" s="97"/>
    </row>
    <row r="4" spans="1:12" s="98" customFormat="1" ht="15">
      <c r="A4" s="99"/>
      <c r="B4" s="100"/>
      <c r="C4" s="100"/>
      <c r="D4" s="101"/>
      <c r="E4" s="101"/>
      <c r="F4" s="101"/>
      <c r="G4" s="102"/>
      <c r="H4" s="102"/>
      <c r="I4" s="103"/>
      <c r="J4" s="103"/>
      <c r="K4" s="100"/>
      <c r="L4" s="104"/>
    </row>
    <row r="5" spans="1:12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</row>
    <row r="6" spans="1:12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</row>
    <row r="7" spans="1:12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</row>
    <row r="8" spans="1:12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</row>
    <row r="9" spans="1:12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</row>
    <row r="10" spans="1:12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</row>
    <row r="11" spans="1:12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</row>
    <row r="12" spans="1:12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</row>
    <row r="13" spans="1:12" ht="12.75">
      <c r="A13" s="192" t="s">
        <v>28</v>
      </c>
      <c r="B13" s="186">
        <v>0</v>
      </c>
      <c r="C13" s="186">
        <v>0</v>
      </c>
      <c r="D13" s="186">
        <v>0</v>
      </c>
      <c r="E13" s="186">
        <v>65</v>
      </c>
      <c r="F13" s="187">
        <f aca="true" t="shared" si="0" ref="F13:F29">SUM(B13:E13)</f>
        <v>65</v>
      </c>
      <c r="G13" s="186">
        <v>0</v>
      </c>
      <c r="H13" s="186">
        <v>0</v>
      </c>
      <c r="I13" s="186">
        <v>0</v>
      </c>
      <c r="J13" s="186">
        <v>0</v>
      </c>
      <c r="K13" s="187">
        <f aca="true" t="shared" si="1" ref="K13:K29">SUM(G13:J13)</f>
        <v>0</v>
      </c>
      <c r="L13" s="198">
        <f aca="true" t="shared" si="2" ref="L13:L29">SUM(F13+K13)</f>
        <v>65</v>
      </c>
    </row>
    <row r="14" spans="1:12" ht="12.75">
      <c r="A14" s="192" t="s">
        <v>29</v>
      </c>
      <c r="B14" s="186">
        <v>0</v>
      </c>
      <c r="C14" s="186">
        <v>0</v>
      </c>
      <c r="D14" s="186">
        <v>0</v>
      </c>
      <c r="E14" s="186">
        <v>0</v>
      </c>
      <c r="F14" s="187">
        <f t="shared" si="0"/>
        <v>0</v>
      </c>
      <c r="G14" s="186">
        <v>0</v>
      </c>
      <c r="H14" s="186">
        <v>0</v>
      </c>
      <c r="I14" s="186">
        <v>0</v>
      </c>
      <c r="J14" s="186">
        <v>0</v>
      </c>
      <c r="K14" s="187">
        <f t="shared" si="1"/>
        <v>0</v>
      </c>
      <c r="L14" s="198">
        <f t="shared" si="2"/>
        <v>0</v>
      </c>
    </row>
    <row r="15" spans="1:12" ht="12.75">
      <c r="A15" s="192" t="s">
        <v>30</v>
      </c>
      <c r="B15" s="186">
        <v>0</v>
      </c>
      <c r="C15" s="186">
        <v>1800</v>
      </c>
      <c r="D15" s="186">
        <v>636</v>
      </c>
      <c r="E15" s="186">
        <v>6698</v>
      </c>
      <c r="F15" s="187">
        <f t="shared" si="0"/>
        <v>9134</v>
      </c>
      <c r="G15" s="186">
        <v>897</v>
      </c>
      <c r="H15" s="186">
        <v>0</v>
      </c>
      <c r="I15" s="186">
        <v>8990</v>
      </c>
      <c r="J15" s="186">
        <v>0</v>
      </c>
      <c r="K15" s="187">
        <f t="shared" si="1"/>
        <v>9887</v>
      </c>
      <c r="L15" s="198">
        <f t="shared" si="2"/>
        <v>19021</v>
      </c>
    </row>
    <row r="16" spans="1:12" ht="12.75">
      <c r="A16" s="192" t="s">
        <v>31</v>
      </c>
      <c r="B16" s="186">
        <v>0</v>
      </c>
      <c r="C16" s="186">
        <v>2795</v>
      </c>
      <c r="D16" s="186">
        <v>600</v>
      </c>
      <c r="E16" s="186">
        <v>3669</v>
      </c>
      <c r="F16" s="187">
        <f t="shared" si="0"/>
        <v>7064</v>
      </c>
      <c r="G16" s="186">
        <v>2588</v>
      </c>
      <c r="H16" s="186">
        <v>0</v>
      </c>
      <c r="I16" s="186">
        <v>0</v>
      </c>
      <c r="J16" s="186">
        <v>0</v>
      </c>
      <c r="K16" s="187">
        <f t="shared" si="1"/>
        <v>2588</v>
      </c>
      <c r="L16" s="198">
        <f t="shared" si="2"/>
        <v>9652</v>
      </c>
    </row>
    <row r="17" spans="1:12" ht="12.75">
      <c r="A17" s="192" t="s">
        <v>32</v>
      </c>
      <c r="B17" s="186">
        <v>0</v>
      </c>
      <c r="C17" s="186">
        <v>0</v>
      </c>
      <c r="D17" s="186">
        <v>0</v>
      </c>
      <c r="E17" s="186">
        <v>689</v>
      </c>
      <c r="F17" s="187">
        <f t="shared" si="0"/>
        <v>689</v>
      </c>
      <c r="G17" s="186">
        <v>0</v>
      </c>
      <c r="H17" s="186">
        <v>0</v>
      </c>
      <c r="I17" s="186">
        <v>0</v>
      </c>
      <c r="J17" s="186">
        <v>0</v>
      </c>
      <c r="K17" s="187">
        <f t="shared" si="1"/>
        <v>0</v>
      </c>
      <c r="L17" s="198">
        <f t="shared" si="2"/>
        <v>689</v>
      </c>
    </row>
    <row r="18" spans="1:12" ht="12.75">
      <c r="A18" s="192" t="s">
        <v>33</v>
      </c>
      <c r="B18" s="186">
        <v>53177</v>
      </c>
      <c r="C18" s="186">
        <v>5927</v>
      </c>
      <c r="D18" s="186">
        <v>1628</v>
      </c>
      <c r="E18" s="186">
        <v>9511</v>
      </c>
      <c r="F18" s="187">
        <f t="shared" si="0"/>
        <v>70243</v>
      </c>
      <c r="G18" s="186">
        <v>1293</v>
      </c>
      <c r="H18" s="186">
        <v>647</v>
      </c>
      <c r="I18" s="186">
        <v>10449</v>
      </c>
      <c r="J18" s="186">
        <v>0</v>
      </c>
      <c r="K18" s="187">
        <f t="shared" si="1"/>
        <v>12389</v>
      </c>
      <c r="L18" s="198">
        <f t="shared" si="2"/>
        <v>82632</v>
      </c>
    </row>
    <row r="19" spans="1:12" ht="12.75">
      <c r="A19" s="192" t="s">
        <v>34</v>
      </c>
      <c r="B19" s="186">
        <v>0</v>
      </c>
      <c r="C19" s="186">
        <v>0</v>
      </c>
      <c r="D19" s="186">
        <v>0</v>
      </c>
      <c r="E19" s="186">
        <v>0</v>
      </c>
      <c r="F19" s="187">
        <f t="shared" si="0"/>
        <v>0</v>
      </c>
      <c r="G19" s="186">
        <v>0</v>
      </c>
      <c r="H19" s="186">
        <v>0</v>
      </c>
      <c r="I19" s="186">
        <v>1866</v>
      </c>
      <c r="J19" s="186">
        <v>0</v>
      </c>
      <c r="K19" s="187">
        <f t="shared" si="1"/>
        <v>1866</v>
      </c>
      <c r="L19" s="198">
        <f t="shared" si="2"/>
        <v>1866</v>
      </c>
    </row>
    <row r="20" spans="1:12" ht="12.75">
      <c r="A20" s="192" t="s">
        <v>35</v>
      </c>
      <c r="B20" s="186">
        <v>0</v>
      </c>
      <c r="C20" s="186">
        <v>49842</v>
      </c>
      <c r="D20" s="186">
        <v>13068</v>
      </c>
      <c r="E20" s="186">
        <v>39877</v>
      </c>
      <c r="F20" s="187">
        <f t="shared" si="0"/>
        <v>102787</v>
      </c>
      <c r="G20" s="186">
        <v>4413</v>
      </c>
      <c r="H20" s="186">
        <v>0</v>
      </c>
      <c r="I20" s="186">
        <v>98</v>
      </c>
      <c r="J20" s="186">
        <v>0</v>
      </c>
      <c r="K20" s="187">
        <f t="shared" si="1"/>
        <v>4511</v>
      </c>
      <c r="L20" s="198">
        <f t="shared" si="2"/>
        <v>107298</v>
      </c>
    </row>
    <row r="21" spans="1:12" ht="12.75">
      <c r="A21" s="192" t="s">
        <v>36</v>
      </c>
      <c r="B21" s="186">
        <v>2748</v>
      </c>
      <c r="C21" s="186">
        <v>54039</v>
      </c>
      <c r="D21" s="186">
        <v>11183</v>
      </c>
      <c r="E21" s="186">
        <v>16488</v>
      </c>
      <c r="F21" s="187">
        <f t="shared" si="0"/>
        <v>84458</v>
      </c>
      <c r="G21" s="186">
        <v>19962</v>
      </c>
      <c r="H21" s="186">
        <v>0</v>
      </c>
      <c r="I21" s="186">
        <v>0</v>
      </c>
      <c r="J21" s="186">
        <v>0</v>
      </c>
      <c r="K21" s="187">
        <f t="shared" si="1"/>
        <v>19962</v>
      </c>
      <c r="L21" s="198">
        <f t="shared" si="2"/>
        <v>104420</v>
      </c>
    </row>
    <row r="22" spans="1:12" ht="12.75">
      <c r="A22" s="192" t="s">
        <v>37</v>
      </c>
      <c r="B22" s="186">
        <v>0</v>
      </c>
      <c r="C22" s="186">
        <v>0</v>
      </c>
      <c r="D22" s="186">
        <v>0</v>
      </c>
      <c r="E22" s="186">
        <v>2988</v>
      </c>
      <c r="F22" s="187">
        <f t="shared" si="0"/>
        <v>2988</v>
      </c>
      <c r="G22" s="186">
        <v>143</v>
      </c>
      <c r="H22" s="186">
        <v>0</v>
      </c>
      <c r="I22" s="186">
        <v>0</v>
      </c>
      <c r="J22" s="186">
        <v>0</v>
      </c>
      <c r="K22" s="187">
        <f t="shared" si="1"/>
        <v>143</v>
      </c>
      <c r="L22" s="198">
        <f t="shared" si="2"/>
        <v>3131</v>
      </c>
    </row>
    <row r="23" spans="1:12" ht="12.75">
      <c r="A23" s="192" t="s">
        <v>38</v>
      </c>
      <c r="B23" s="186">
        <v>23405</v>
      </c>
      <c r="C23" s="186">
        <v>1648</v>
      </c>
      <c r="D23" s="186">
        <v>1219</v>
      </c>
      <c r="E23" s="186">
        <v>7937</v>
      </c>
      <c r="F23" s="187">
        <f t="shared" si="0"/>
        <v>34209</v>
      </c>
      <c r="G23" s="186">
        <v>29550</v>
      </c>
      <c r="H23" s="186">
        <v>0</v>
      </c>
      <c r="I23" s="186">
        <v>6563</v>
      </c>
      <c r="J23" s="186">
        <v>0</v>
      </c>
      <c r="K23" s="187">
        <f t="shared" si="1"/>
        <v>36113</v>
      </c>
      <c r="L23" s="198">
        <f t="shared" si="2"/>
        <v>70322</v>
      </c>
    </row>
    <row r="24" spans="1:12" ht="12.75">
      <c r="A24" s="192" t="s">
        <v>39</v>
      </c>
      <c r="B24" s="186">
        <v>0</v>
      </c>
      <c r="C24" s="186">
        <v>34183</v>
      </c>
      <c r="D24" s="186">
        <v>31890</v>
      </c>
      <c r="E24" s="186">
        <v>18392</v>
      </c>
      <c r="F24" s="187">
        <f t="shared" si="0"/>
        <v>84465</v>
      </c>
      <c r="G24" s="186">
        <v>1274</v>
      </c>
      <c r="H24" s="186">
        <v>0</v>
      </c>
      <c r="I24" s="186">
        <v>18062</v>
      </c>
      <c r="J24" s="186">
        <v>0</v>
      </c>
      <c r="K24" s="187">
        <f t="shared" si="1"/>
        <v>19336</v>
      </c>
      <c r="L24" s="198">
        <f t="shared" si="2"/>
        <v>103801</v>
      </c>
    </row>
    <row r="25" spans="1:12" ht="12.75">
      <c r="A25" s="192" t="s">
        <v>40</v>
      </c>
      <c r="B25" s="186">
        <v>0</v>
      </c>
      <c r="C25" s="186">
        <v>6460</v>
      </c>
      <c r="D25" s="186">
        <v>9589</v>
      </c>
      <c r="E25" s="186">
        <v>16061</v>
      </c>
      <c r="F25" s="187">
        <f t="shared" si="0"/>
        <v>32110</v>
      </c>
      <c r="G25" s="186">
        <v>618</v>
      </c>
      <c r="H25" s="186">
        <v>531</v>
      </c>
      <c r="I25" s="186">
        <v>0</v>
      </c>
      <c r="J25" s="186">
        <v>923</v>
      </c>
      <c r="K25" s="187">
        <f t="shared" si="1"/>
        <v>2072</v>
      </c>
      <c r="L25" s="198">
        <f t="shared" si="2"/>
        <v>34182</v>
      </c>
    </row>
    <row r="26" spans="1:12" ht="12.75">
      <c r="A26" s="192" t="s">
        <v>41</v>
      </c>
      <c r="B26" s="186">
        <v>16169</v>
      </c>
      <c r="C26" s="186">
        <v>40196</v>
      </c>
      <c r="D26" s="186">
        <v>21063</v>
      </c>
      <c r="E26" s="186">
        <v>73699</v>
      </c>
      <c r="F26" s="187">
        <f t="shared" si="0"/>
        <v>151127</v>
      </c>
      <c r="G26" s="186">
        <v>21473</v>
      </c>
      <c r="H26" s="186">
        <v>0</v>
      </c>
      <c r="I26" s="186">
        <v>6965</v>
      </c>
      <c r="J26" s="186">
        <v>0</v>
      </c>
      <c r="K26" s="187">
        <f t="shared" si="1"/>
        <v>28438</v>
      </c>
      <c r="L26" s="198">
        <f t="shared" si="2"/>
        <v>179565</v>
      </c>
    </row>
    <row r="27" spans="1:12" ht="12.75">
      <c r="A27" s="192" t="s">
        <v>42</v>
      </c>
      <c r="B27" s="186">
        <v>0</v>
      </c>
      <c r="C27" s="186">
        <v>0</v>
      </c>
      <c r="D27" s="186">
        <v>0</v>
      </c>
      <c r="E27" s="186">
        <v>2307</v>
      </c>
      <c r="F27" s="187">
        <f t="shared" si="0"/>
        <v>2307</v>
      </c>
      <c r="G27" s="186">
        <v>263</v>
      </c>
      <c r="H27" s="186">
        <v>0</v>
      </c>
      <c r="I27" s="186">
        <v>0</v>
      </c>
      <c r="J27" s="186">
        <v>0</v>
      </c>
      <c r="K27" s="187">
        <f t="shared" si="1"/>
        <v>263</v>
      </c>
      <c r="L27" s="198">
        <f t="shared" si="2"/>
        <v>2570</v>
      </c>
    </row>
    <row r="28" spans="1:12" ht="12.75">
      <c r="A28" s="192" t="s">
        <v>43</v>
      </c>
      <c r="B28" s="186">
        <v>0</v>
      </c>
      <c r="C28" s="186">
        <v>0</v>
      </c>
      <c r="D28" s="186">
        <v>0</v>
      </c>
      <c r="E28" s="186">
        <v>931</v>
      </c>
      <c r="F28" s="187">
        <f t="shared" si="0"/>
        <v>931</v>
      </c>
      <c r="G28" s="186">
        <v>0</v>
      </c>
      <c r="H28" s="186">
        <v>0</v>
      </c>
      <c r="I28" s="186">
        <v>0</v>
      </c>
      <c r="J28" s="186">
        <v>0</v>
      </c>
      <c r="K28" s="187">
        <f t="shared" si="1"/>
        <v>0</v>
      </c>
      <c r="L28" s="198">
        <f t="shared" si="2"/>
        <v>931</v>
      </c>
    </row>
    <row r="29" spans="1:12" ht="12.75">
      <c r="A29" s="192" t="s">
        <v>44</v>
      </c>
      <c r="B29" s="186">
        <v>199291</v>
      </c>
      <c r="C29" s="186">
        <v>17149</v>
      </c>
      <c r="D29" s="186">
        <v>1082</v>
      </c>
      <c r="E29" s="186">
        <v>3210</v>
      </c>
      <c r="F29" s="187">
        <f t="shared" si="0"/>
        <v>220732</v>
      </c>
      <c r="G29" s="186">
        <v>5166</v>
      </c>
      <c r="H29" s="186">
        <v>0</v>
      </c>
      <c r="I29" s="186">
        <v>6750</v>
      </c>
      <c r="J29" s="186">
        <v>0</v>
      </c>
      <c r="K29" s="187">
        <f t="shared" si="1"/>
        <v>11916</v>
      </c>
      <c r="L29" s="198">
        <f t="shared" si="2"/>
        <v>232648</v>
      </c>
    </row>
    <row r="30" spans="1:12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</row>
    <row r="31" spans="1:12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</row>
    <row r="32" spans="1:12" ht="13.5" thickBot="1">
      <c r="A32" s="24" t="s">
        <v>45</v>
      </c>
      <c r="B32" s="25">
        <f aca="true" t="shared" si="3" ref="B32:L32">SUM(B13:B29)</f>
        <v>294790</v>
      </c>
      <c r="C32" s="25">
        <f t="shared" si="3"/>
        <v>214039</v>
      </c>
      <c r="D32" s="25">
        <f t="shared" si="3"/>
        <v>91958</v>
      </c>
      <c r="E32" s="25">
        <f t="shared" si="3"/>
        <v>202522</v>
      </c>
      <c r="F32" s="25">
        <f t="shared" si="3"/>
        <v>803309</v>
      </c>
      <c r="G32" s="25">
        <f t="shared" si="3"/>
        <v>87640</v>
      </c>
      <c r="H32" s="25">
        <f t="shared" si="3"/>
        <v>1178</v>
      </c>
      <c r="I32" s="25">
        <f t="shared" si="3"/>
        <v>59743</v>
      </c>
      <c r="J32" s="25">
        <f t="shared" si="3"/>
        <v>923</v>
      </c>
      <c r="K32" s="25">
        <f t="shared" si="3"/>
        <v>149484</v>
      </c>
      <c r="L32" s="26">
        <f t="shared" si="3"/>
        <v>952793</v>
      </c>
    </row>
    <row r="33" spans="1:12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</row>
    <row r="35" spans="1:12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</row>
    <row r="36" spans="1:12" s="98" customFormat="1" ht="12.75">
      <c r="A36" s="202" t="s">
        <v>47</v>
      </c>
      <c r="B36" s="199">
        <v>9716</v>
      </c>
      <c r="C36" s="199">
        <v>113192</v>
      </c>
      <c r="D36" s="199">
        <v>63283</v>
      </c>
      <c r="E36" s="199">
        <v>18894</v>
      </c>
      <c r="F36" s="200">
        <f aca="true" t="shared" si="4" ref="F36:F54">SUM(B36:E36)</f>
        <v>205085</v>
      </c>
      <c r="G36" s="199">
        <v>34832</v>
      </c>
      <c r="H36" s="199">
        <v>0</v>
      </c>
      <c r="I36" s="199">
        <v>1548</v>
      </c>
      <c r="J36" s="199">
        <v>0</v>
      </c>
      <c r="K36" s="200">
        <f aca="true" t="shared" si="5" ref="K36:K54">SUM(G36:J36)</f>
        <v>36380</v>
      </c>
      <c r="L36" s="203">
        <f aca="true" t="shared" si="6" ref="L36:L54">SUM(F36+K36)</f>
        <v>241465</v>
      </c>
    </row>
    <row r="37" spans="1:12" s="98" customFormat="1" ht="12.75">
      <c r="A37" s="202" t="s">
        <v>48</v>
      </c>
      <c r="B37" s="199">
        <v>0</v>
      </c>
      <c r="C37" s="199">
        <v>21653</v>
      </c>
      <c r="D37" s="199">
        <v>3091</v>
      </c>
      <c r="E37" s="199">
        <v>37120</v>
      </c>
      <c r="F37" s="200">
        <f t="shared" si="4"/>
        <v>61864</v>
      </c>
      <c r="G37" s="199">
        <v>19897</v>
      </c>
      <c r="H37" s="199">
        <v>0</v>
      </c>
      <c r="I37" s="199">
        <v>0</v>
      </c>
      <c r="J37" s="199">
        <v>0</v>
      </c>
      <c r="K37" s="200">
        <f t="shared" si="5"/>
        <v>19897</v>
      </c>
      <c r="L37" s="203">
        <f t="shared" si="6"/>
        <v>81761</v>
      </c>
    </row>
    <row r="38" spans="1:12" s="98" customFormat="1" ht="12.75">
      <c r="A38" s="202" t="s">
        <v>49</v>
      </c>
      <c r="B38" s="199">
        <v>0</v>
      </c>
      <c r="C38" s="199">
        <v>175659</v>
      </c>
      <c r="D38" s="199">
        <v>24236</v>
      </c>
      <c r="E38" s="199">
        <v>20928</v>
      </c>
      <c r="F38" s="200">
        <f t="shared" si="4"/>
        <v>220823</v>
      </c>
      <c r="G38" s="199">
        <v>18275</v>
      </c>
      <c r="H38" s="199">
        <v>0</v>
      </c>
      <c r="I38" s="199">
        <v>0</v>
      </c>
      <c r="J38" s="199">
        <v>0</v>
      </c>
      <c r="K38" s="200">
        <f t="shared" si="5"/>
        <v>18275</v>
      </c>
      <c r="L38" s="203">
        <f t="shared" si="6"/>
        <v>239098</v>
      </c>
    </row>
    <row r="39" spans="1:12" s="98" customFormat="1" ht="12.75">
      <c r="A39" s="202" t="s">
        <v>50</v>
      </c>
      <c r="B39" s="199">
        <v>20013</v>
      </c>
      <c r="C39" s="199">
        <v>313178</v>
      </c>
      <c r="D39" s="199">
        <v>76673</v>
      </c>
      <c r="E39" s="199">
        <v>66593</v>
      </c>
      <c r="F39" s="200">
        <f t="shared" si="4"/>
        <v>476457</v>
      </c>
      <c r="G39" s="199">
        <v>45272</v>
      </c>
      <c r="H39" s="199">
        <v>8818</v>
      </c>
      <c r="I39" s="199">
        <v>1184</v>
      </c>
      <c r="J39" s="199">
        <v>0</v>
      </c>
      <c r="K39" s="200">
        <f t="shared" si="5"/>
        <v>55274</v>
      </c>
      <c r="L39" s="203">
        <f t="shared" si="6"/>
        <v>531731</v>
      </c>
    </row>
    <row r="40" spans="1:12" s="98" customFormat="1" ht="12.75">
      <c r="A40" s="202" t="s">
        <v>51</v>
      </c>
      <c r="B40" s="199">
        <v>0</v>
      </c>
      <c r="C40" s="199">
        <v>0</v>
      </c>
      <c r="D40" s="199">
        <v>570</v>
      </c>
      <c r="E40" s="199">
        <v>9036</v>
      </c>
      <c r="F40" s="200">
        <f t="shared" si="4"/>
        <v>9606</v>
      </c>
      <c r="G40" s="199">
        <v>0</v>
      </c>
      <c r="H40" s="199">
        <v>0</v>
      </c>
      <c r="I40" s="199">
        <v>0</v>
      </c>
      <c r="J40" s="199">
        <v>0</v>
      </c>
      <c r="K40" s="200">
        <f t="shared" si="5"/>
        <v>0</v>
      </c>
      <c r="L40" s="203">
        <f t="shared" si="6"/>
        <v>9606</v>
      </c>
    </row>
    <row r="41" spans="1:12" s="98" customFormat="1" ht="12.75">
      <c r="A41" s="202" t="s">
        <v>52</v>
      </c>
      <c r="B41" s="199">
        <v>0</v>
      </c>
      <c r="C41" s="199">
        <v>24103</v>
      </c>
      <c r="D41" s="199">
        <v>32603</v>
      </c>
      <c r="E41" s="199">
        <v>6056</v>
      </c>
      <c r="F41" s="200">
        <f t="shared" si="4"/>
        <v>62762</v>
      </c>
      <c r="G41" s="199">
        <v>15889</v>
      </c>
      <c r="H41" s="199">
        <v>0</v>
      </c>
      <c r="I41" s="199">
        <v>681</v>
      </c>
      <c r="J41" s="199">
        <v>0</v>
      </c>
      <c r="K41" s="200">
        <f t="shared" si="5"/>
        <v>16570</v>
      </c>
      <c r="L41" s="203">
        <f t="shared" si="6"/>
        <v>79332</v>
      </c>
    </row>
    <row r="42" spans="1:12" s="98" customFormat="1" ht="12.75">
      <c r="A42" s="202" t="s">
        <v>53</v>
      </c>
      <c r="B42" s="199">
        <v>0</v>
      </c>
      <c r="C42" s="199">
        <v>93025</v>
      </c>
      <c r="D42" s="199">
        <v>19914</v>
      </c>
      <c r="E42" s="199">
        <v>19938</v>
      </c>
      <c r="F42" s="200">
        <f t="shared" si="4"/>
        <v>132877</v>
      </c>
      <c r="G42" s="199">
        <v>5728</v>
      </c>
      <c r="H42" s="199">
        <v>338</v>
      </c>
      <c r="I42" s="199">
        <v>1561</v>
      </c>
      <c r="J42" s="199">
        <v>0</v>
      </c>
      <c r="K42" s="200">
        <f t="shared" si="5"/>
        <v>7627</v>
      </c>
      <c r="L42" s="203">
        <f t="shared" si="6"/>
        <v>140504</v>
      </c>
    </row>
    <row r="43" spans="1:12" s="98" customFormat="1" ht="12.75">
      <c r="A43" s="202" t="s">
        <v>54</v>
      </c>
      <c r="B43" s="199">
        <v>1390</v>
      </c>
      <c r="C43" s="199">
        <v>2543</v>
      </c>
      <c r="D43" s="199">
        <v>7628</v>
      </c>
      <c r="E43" s="199">
        <v>15268</v>
      </c>
      <c r="F43" s="200">
        <f t="shared" si="4"/>
        <v>26829</v>
      </c>
      <c r="G43" s="199">
        <v>2792</v>
      </c>
      <c r="H43" s="199">
        <v>5574</v>
      </c>
      <c r="I43" s="199">
        <v>0</v>
      </c>
      <c r="J43" s="199">
        <v>344</v>
      </c>
      <c r="K43" s="200">
        <f t="shared" si="5"/>
        <v>8710</v>
      </c>
      <c r="L43" s="203">
        <f t="shared" si="6"/>
        <v>35539</v>
      </c>
    </row>
    <row r="44" spans="1:12" s="98" customFormat="1" ht="12.75">
      <c r="A44" s="202" t="s">
        <v>55</v>
      </c>
      <c r="B44" s="199">
        <v>0</v>
      </c>
      <c r="C44" s="199">
        <v>269419</v>
      </c>
      <c r="D44" s="199">
        <v>73000</v>
      </c>
      <c r="E44" s="199">
        <v>57746</v>
      </c>
      <c r="F44" s="200">
        <f t="shared" si="4"/>
        <v>400165</v>
      </c>
      <c r="G44" s="199">
        <v>42151</v>
      </c>
      <c r="H44" s="199">
        <v>0</v>
      </c>
      <c r="I44" s="199">
        <v>732</v>
      </c>
      <c r="J44" s="199">
        <v>0</v>
      </c>
      <c r="K44" s="200">
        <f t="shared" si="5"/>
        <v>42883</v>
      </c>
      <c r="L44" s="203">
        <f t="shared" si="6"/>
        <v>443048</v>
      </c>
    </row>
    <row r="45" spans="1:12" s="98" customFormat="1" ht="12.75">
      <c r="A45" s="202" t="s">
        <v>56</v>
      </c>
      <c r="B45" s="199">
        <v>0</v>
      </c>
      <c r="C45" s="199">
        <v>86070</v>
      </c>
      <c r="D45" s="199">
        <v>21376</v>
      </c>
      <c r="E45" s="199">
        <v>35996</v>
      </c>
      <c r="F45" s="200">
        <f t="shared" si="4"/>
        <v>143442</v>
      </c>
      <c r="G45" s="199">
        <v>27233</v>
      </c>
      <c r="H45" s="199">
        <v>0</v>
      </c>
      <c r="I45" s="199">
        <v>12</v>
      </c>
      <c r="J45" s="199">
        <v>0</v>
      </c>
      <c r="K45" s="200">
        <f t="shared" si="5"/>
        <v>27245</v>
      </c>
      <c r="L45" s="203">
        <f t="shared" si="6"/>
        <v>170687</v>
      </c>
    </row>
    <row r="46" spans="1:12" s="98" customFormat="1" ht="12.75">
      <c r="A46" s="202" t="s">
        <v>57</v>
      </c>
      <c r="B46" s="199">
        <v>0</v>
      </c>
      <c r="C46" s="199">
        <v>197475</v>
      </c>
      <c r="D46" s="199">
        <v>62063</v>
      </c>
      <c r="E46" s="199">
        <v>27686</v>
      </c>
      <c r="F46" s="200">
        <f t="shared" si="4"/>
        <v>287224</v>
      </c>
      <c r="G46" s="199">
        <v>53988</v>
      </c>
      <c r="H46" s="199">
        <v>0</v>
      </c>
      <c r="I46" s="199">
        <v>0</v>
      </c>
      <c r="J46" s="199">
        <v>0</v>
      </c>
      <c r="K46" s="200">
        <f t="shared" si="5"/>
        <v>53988</v>
      </c>
      <c r="L46" s="203">
        <f t="shared" si="6"/>
        <v>341212</v>
      </c>
    </row>
    <row r="47" spans="1:12" s="98" customFormat="1" ht="12.75">
      <c r="A47" s="202" t="s">
        <v>58</v>
      </c>
      <c r="B47" s="199">
        <v>0</v>
      </c>
      <c r="C47" s="199">
        <v>137701</v>
      </c>
      <c r="D47" s="199">
        <v>34436</v>
      </c>
      <c r="E47" s="199">
        <v>57373</v>
      </c>
      <c r="F47" s="200">
        <f t="shared" si="4"/>
        <v>229510</v>
      </c>
      <c r="G47" s="199">
        <v>10725</v>
      </c>
      <c r="H47" s="199">
        <v>591</v>
      </c>
      <c r="I47" s="199">
        <v>0</v>
      </c>
      <c r="J47" s="199">
        <v>6461</v>
      </c>
      <c r="K47" s="200">
        <f t="shared" si="5"/>
        <v>17777</v>
      </c>
      <c r="L47" s="203">
        <f t="shared" si="6"/>
        <v>247287</v>
      </c>
    </row>
    <row r="48" spans="1:12" s="98" customFormat="1" ht="12.75">
      <c r="A48" s="202" t="s">
        <v>59</v>
      </c>
      <c r="B48" s="199">
        <v>0</v>
      </c>
      <c r="C48" s="199">
        <v>0</v>
      </c>
      <c r="D48" s="199">
        <v>0</v>
      </c>
      <c r="E48" s="199">
        <v>1751</v>
      </c>
      <c r="F48" s="200">
        <f t="shared" si="4"/>
        <v>1751</v>
      </c>
      <c r="G48" s="199">
        <v>0</v>
      </c>
      <c r="H48" s="199">
        <v>0</v>
      </c>
      <c r="I48" s="199">
        <v>0</v>
      </c>
      <c r="J48" s="199">
        <v>0</v>
      </c>
      <c r="K48" s="200">
        <f t="shared" si="5"/>
        <v>0</v>
      </c>
      <c r="L48" s="203">
        <f t="shared" si="6"/>
        <v>1751</v>
      </c>
    </row>
    <row r="49" spans="1:12" s="98" customFormat="1" ht="12.75">
      <c r="A49" s="202" t="s">
        <v>60</v>
      </c>
      <c r="B49" s="199">
        <v>1225</v>
      </c>
      <c r="C49" s="199">
        <v>45887</v>
      </c>
      <c r="D49" s="199">
        <v>47903</v>
      </c>
      <c r="E49" s="199">
        <v>26170</v>
      </c>
      <c r="F49" s="200">
        <f t="shared" si="4"/>
        <v>121185</v>
      </c>
      <c r="G49" s="199">
        <v>43242</v>
      </c>
      <c r="H49" s="199">
        <v>0</v>
      </c>
      <c r="I49" s="199">
        <v>0</v>
      </c>
      <c r="J49" s="199">
        <v>0</v>
      </c>
      <c r="K49" s="200">
        <f t="shared" si="5"/>
        <v>43242</v>
      </c>
      <c r="L49" s="203">
        <f t="shared" si="6"/>
        <v>164427</v>
      </c>
    </row>
    <row r="50" spans="1:12" s="98" customFormat="1" ht="12.75">
      <c r="A50" s="202" t="s">
        <v>61</v>
      </c>
      <c r="B50" s="199">
        <v>0</v>
      </c>
      <c r="C50" s="199">
        <v>3731</v>
      </c>
      <c r="D50" s="199">
        <v>3199</v>
      </c>
      <c r="E50" s="199">
        <v>3730</v>
      </c>
      <c r="F50" s="200">
        <f t="shared" si="4"/>
        <v>10660</v>
      </c>
      <c r="G50" s="199">
        <v>5266</v>
      </c>
      <c r="H50" s="199">
        <v>0</v>
      </c>
      <c r="I50" s="199">
        <v>10733</v>
      </c>
      <c r="J50" s="199">
        <v>0</v>
      </c>
      <c r="K50" s="200">
        <f t="shared" si="5"/>
        <v>15999</v>
      </c>
      <c r="L50" s="203">
        <f t="shared" si="6"/>
        <v>26659</v>
      </c>
    </row>
    <row r="51" spans="1:12" s="98" customFormat="1" ht="12.75">
      <c r="A51" s="202" t="s">
        <v>62</v>
      </c>
      <c r="B51" s="199">
        <v>25</v>
      </c>
      <c r="C51" s="199">
        <v>31080</v>
      </c>
      <c r="D51" s="199">
        <v>38488</v>
      </c>
      <c r="E51" s="199">
        <v>22644</v>
      </c>
      <c r="F51" s="200">
        <f t="shared" si="4"/>
        <v>92237</v>
      </c>
      <c r="G51" s="199">
        <v>54954</v>
      </c>
      <c r="H51" s="199">
        <v>0</v>
      </c>
      <c r="I51" s="199">
        <v>5154</v>
      </c>
      <c r="J51" s="199">
        <v>0</v>
      </c>
      <c r="K51" s="200">
        <f t="shared" si="5"/>
        <v>60108</v>
      </c>
      <c r="L51" s="203">
        <f t="shared" si="6"/>
        <v>152345</v>
      </c>
    </row>
    <row r="52" spans="1:12" s="98" customFormat="1" ht="12.75">
      <c r="A52" s="202" t="s">
        <v>63</v>
      </c>
      <c r="B52" s="199">
        <v>70</v>
      </c>
      <c r="C52" s="199">
        <v>39655</v>
      </c>
      <c r="D52" s="199">
        <v>9914</v>
      </c>
      <c r="E52" s="199">
        <v>16522</v>
      </c>
      <c r="F52" s="200">
        <f t="shared" si="4"/>
        <v>66161</v>
      </c>
      <c r="G52" s="199">
        <v>49350</v>
      </c>
      <c r="H52" s="199">
        <v>0</v>
      </c>
      <c r="I52" s="199">
        <v>0</v>
      </c>
      <c r="J52" s="199">
        <v>4761</v>
      </c>
      <c r="K52" s="200">
        <f t="shared" si="5"/>
        <v>54111</v>
      </c>
      <c r="L52" s="203">
        <f t="shared" si="6"/>
        <v>120272</v>
      </c>
    </row>
    <row r="53" spans="1:12" s="98" customFormat="1" ht="12.75">
      <c r="A53" s="202" t="s">
        <v>64</v>
      </c>
      <c r="B53" s="199">
        <v>0</v>
      </c>
      <c r="C53" s="199">
        <v>32256</v>
      </c>
      <c r="D53" s="199">
        <v>47520</v>
      </c>
      <c r="E53" s="199">
        <v>6671</v>
      </c>
      <c r="F53" s="200">
        <f t="shared" si="4"/>
        <v>86447</v>
      </c>
      <c r="G53" s="199">
        <v>20437</v>
      </c>
      <c r="H53" s="199">
        <v>0</v>
      </c>
      <c r="I53" s="199">
        <v>0</v>
      </c>
      <c r="J53" s="199">
        <v>0</v>
      </c>
      <c r="K53" s="200">
        <f t="shared" si="5"/>
        <v>20437</v>
      </c>
      <c r="L53" s="203">
        <f t="shared" si="6"/>
        <v>106884</v>
      </c>
    </row>
    <row r="54" spans="1:12" s="98" customFormat="1" ht="12.75">
      <c r="A54" s="202" t="s">
        <v>65</v>
      </c>
      <c r="B54" s="199">
        <v>2955</v>
      </c>
      <c r="C54" s="199">
        <v>23607</v>
      </c>
      <c r="D54" s="199">
        <v>14416</v>
      </c>
      <c r="E54" s="199">
        <v>27606</v>
      </c>
      <c r="F54" s="200">
        <f t="shared" si="4"/>
        <v>68584</v>
      </c>
      <c r="G54" s="199">
        <v>21583</v>
      </c>
      <c r="H54" s="199">
        <v>0</v>
      </c>
      <c r="I54" s="199">
        <v>0</v>
      </c>
      <c r="J54" s="199">
        <v>0</v>
      </c>
      <c r="K54" s="200">
        <f t="shared" si="5"/>
        <v>21583</v>
      </c>
      <c r="L54" s="203">
        <f t="shared" si="6"/>
        <v>90167</v>
      </c>
    </row>
    <row r="55" spans="1:12" s="98" customFormat="1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</row>
    <row r="56" spans="1:12" ht="12.75">
      <c r="A56" s="33" t="s">
        <v>66</v>
      </c>
      <c r="B56" s="84">
        <f aca="true" t="shared" si="7" ref="B56:L56">SUM(B36:B54)</f>
        <v>35394</v>
      </c>
      <c r="C56" s="84">
        <f t="shared" si="7"/>
        <v>1610234</v>
      </c>
      <c r="D56" s="84">
        <f t="shared" si="7"/>
        <v>580313</v>
      </c>
      <c r="E56" s="84">
        <f t="shared" si="7"/>
        <v>477728</v>
      </c>
      <c r="F56" s="84">
        <f t="shared" si="7"/>
        <v>2703669</v>
      </c>
      <c r="G56" s="84">
        <f t="shared" si="7"/>
        <v>471614</v>
      </c>
      <c r="H56" s="84">
        <f t="shared" si="7"/>
        <v>15321</v>
      </c>
      <c r="I56" s="84">
        <f t="shared" si="7"/>
        <v>21605</v>
      </c>
      <c r="J56" s="84">
        <f t="shared" si="7"/>
        <v>11566</v>
      </c>
      <c r="K56" s="84">
        <f t="shared" si="7"/>
        <v>520106</v>
      </c>
      <c r="L56" s="34">
        <f t="shared" si="7"/>
        <v>3223775</v>
      </c>
    </row>
    <row r="57" spans="1:12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</row>
    <row r="58" spans="1:12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</row>
    <row r="59" spans="1:12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</row>
    <row r="60" spans="1:12" ht="12.75">
      <c r="A60" s="35" t="s">
        <v>67</v>
      </c>
      <c r="B60" s="85">
        <f aca="true" t="shared" si="8" ref="B60:L60">SUM(B32+B56)</f>
        <v>330184</v>
      </c>
      <c r="C60" s="85">
        <f t="shared" si="8"/>
        <v>1824273</v>
      </c>
      <c r="D60" s="85">
        <f t="shared" si="8"/>
        <v>672271</v>
      </c>
      <c r="E60" s="85">
        <f t="shared" si="8"/>
        <v>680250</v>
      </c>
      <c r="F60" s="85">
        <f t="shared" si="8"/>
        <v>3506978</v>
      </c>
      <c r="G60" s="85">
        <f t="shared" si="8"/>
        <v>559254</v>
      </c>
      <c r="H60" s="85">
        <f t="shared" si="8"/>
        <v>16499</v>
      </c>
      <c r="I60" s="85">
        <f t="shared" si="8"/>
        <v>81348</v>
      </c>
      <c r="J60" s="85">
        <f t="shared" si="8"/>
        <v>12489</v>
      </c>
      <c r="K60" s="85">
        <f t="shared" si="8"/>
        <v>669590</v>
      </c>
      <c r="L60" s="36">
        <f t="shared" si="8"/>
        <v>4176568</v>
      </c>
    </row>
    <row r="61" spans="1:12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7">
      <selection activeCell="A65" sqref="A65:IV79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99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700</v>
      </c>
      <c r="D13" s="178">
        <v>0</v>
      </c>
      <c r="E13" s="178">
        <v>3803</v>
      </c>
      <c r="F13" s="179">
        <f aca="true" t="shared" si="0" ref="F13:F29">SUM(B13:E13)</f>
        <v>4503</v>
      </c>
      <c r="G13" s="178">
        <v>0</v>
      </c>
      <c r="H13" s="178">
        <v>0</v>
      </c>
      <c r="I13" s="178">
        <v>2037</v>
      </c>
      <c r="J13" s="178">
        <v>0</v>
      </c>
      <c r="K13" s="179">
        <f aca="true" t="shared" si="1" ref="K13:K29">SUM(G13:J13)</f>
        <v>2037</v>
      </c>
      <c r="L13" s="193">
        <f aca="true" t="shared" si="2" ref="L13:L29">SUM(F13+K13)</f>
        <v>6540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14877</v>
      </c>
      <c r="D15" s="178">
        <v>0</v>
      </c>
      <c r="E15" s="178">
        <v>1017</v>
      </c>
      <c r="F15" s="179">
        <f t="shared" si="0"/>
        <v>15894</v>
      </c>
      <c r="G15" s="178">
        <v>2212</v>
      </c>
      <c r="H15" s="178">
        <v>0</v>
      </c>
      <c r="I15" s="178">
        <v>101628</v>
      </c>
      <c r="J15" s="178">
        <v>0</v>
      </c>
      <c r="K15" s="179">
        <f t="shared" si="1"/>
        <v>103840</v>
      </c>
      <c r="L15" s="193">
        <f t="shared" si="2"/>
        <v>119734</v>
      </c>
      <c r="M15" s="22"/>
    </row>
    <row r="16" spans="1:13" ht="12.75">
      <c r="A16" s="192" t="s">
        <v>31</v>
      </c>
      <c r="B16" s="178">
        <v>0</v>
      </c>
      <c r="C16" s="178">
        <v>1935</v>
      </c>
      <c r="D16" s="178">
        <v>480</v>
      </c>
      <c r="E16" s="178">
        <v>1109</v>
      </c>
      <c r="F16" s="179">
        <f t="shared" si="0"/>
        <v>3524</v>
      </c>
      <c r="G16" s="178">
        <v>0</v>
      </c>
      <c r="H16" s="178">
        <v>0</v>
      </c>
      <c r="I16" s="178">
        <v>6336</v>
      </c>
      <c r="J16" s="178">
        <v>0</v>
      </c>
      <c r="K16" s="179">
        <f t="shared" si="1"/>
        <v>6336</v>
      </c>
      <c r="L16" s="193">
        <f t="shared" si="2"/>
        <v>9860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95199</v>
      </c>
      <c r="C18" s="178">
        <v>6377</v>
      </c>
      <c r="D18" s="178">
        <v>1418</v>
      </c>
      <c r="E18" s="178">
        <v>5195</v>
      </c>
      <c r="F18" s="179">
        <f t="shared" si="0"/>
        <v>108189</v>
      </c>
      <c r="G18" s="178">
        <v>8427</v>
      </c>
      <c r="H18" s="178">
        <v>0</v>
      </c>
      <c r="I18" s="178">
        <v>37093</v>
      </c>
      <c r="J18" s="178">
        <v>0</v>
      </c>
      <c r="K18" s="179">
        <f t="shared" si="1"/>
        <v>45520</v>
      </c>
      <c r="L18" s="193">
        <f t="shared" si="2"/>
        <v>153709</v>
      </c>
      <c r="M18" s="22"/>
    </row>
    <row r="19" spans="1:13" ht="12.75">
      <c r="A19" s="192" t="s">
        <v>34</v>
      </c>
      <c r="B19" s="178">
        <v>0</v>
      </c>
      <c r="C19" s="178">
        <v>82</v>
      </c>
      <c r="D19" s="178">
        <v>0</v>
      </c>
      <c r="E19" s="178">
        <v>469</v>
      </c>
      <c r="F19" s="179">
        <f t="shared" si="0"/>
        <v>551</v>
      </c>
      <c r="G19" s="178">
        <v>0</v>
      </c>
      <c r="H19" s="178">
        <v>0</v>
      </c>
      <c r="I19" s="178">
        <v>6361</v>
      </c>
      <c r="J19" s="178">
        <v>0</v>
      </c>
      <c r="K19" s="179">
        <f t="shared" si="1"/>
        <v>6361</v>
      </c>
      <c r="L19" s="193">
        <f t="shared" si="2"/>
        <v>6912</v>
      </c>
      <c r="M19" s="22"/>
    </row>
    <row r="20" spans="1:13" ht="12.75">
      <c r="A20" s="192" t="s">
        <v>35</v>
      </c>
      <c r="B20" s="178">
        <v>0</v>
      </c>
      <c r="C20" s="178">
        <v>76512</v>
      </c>
      <c r="D20" s="178">
        <v>29282</v>
      </c>
      <c r="E20" s="178">
        <v>15134</v>
      </c>
      <c r="F20" s="179">
        <f t="shared" si="0"/>
        <v>120928</v>
      </c>
      <c r="G20" s="178">
        <v>10371</v>
      </c>
      <c r="H20" s="178">
        <v>1260</v>
      </c>
      <c r="I20" s="178">
        <v>56282</v>
      </c>
      <c r="J20" s="178">
        <v>0</v>
      </c>
      <c r="K20" s="179">
        <f t="shared" si="1"/>
        <v>67913</v>
      </c>
      <c r="L20" s="193">
        <f t="shared" si="2"/>
        <v>188841</v>
      </c>
      <c r="M20" s="22"/>
    </row>
    <row r="21" spans="1:13" ht="12.75">
      <c r="A21" s="192" t="s">
        <v>36</v>
      </c>
      <c r="B21" s="178">
        <v>12192</v>
      </c>
      <c r="C21" s="178">
        <v>25604</v>
      </c>
      <c r="D21" s="178">
        <v>502</v>
      </c>
      <c r="E21" s="178">
        <v>13050</v>
      </c>
      <c r="F21" s="179">
        <f t="shared" si="0"/>
        <v>51348</v>
      </c>
      <c r="G21" s="178">
        <v>29948</v>
      </c>
      <c r="H21" s="178">
        <v>0</v>
      </c>
      <c r="I21" s="178">
        <v>1796</v>
      </c>
      <c r="J21" s="178">
        <v>0</v>
      </c>
      <c r="K21" s="179">
        <f t="shared" si="1"/>
        <v>31744</v>
      </c>
      <c r="L21" s="193">
        <f t="shared" si="2"/>
        <v>83092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2287</v>
      </c>
      <c r="E22" s="178">
        <v>6690</v>
      </c>
      <c r="F22" s="179">
        <f t="shared" si="0"/>
        <v>8977</v>
      </c>
      <c r="G22" s="178">
        <v>113</v>
      </c>
      <c r="H22" s="178">
        <v>0</v>
      </c>
      <c r="I22" s="178">
        <v>0</v>
      </c>
      <c r="J22" s="178">
        <v>0</v>
      </c>
      <c r="K22" s="179">
        <f t="shared" si="1"/>
        <v>113</v>
      </c>
      <c r="L22" s="193">
        <f t="shared" si="2"/>
        <v>9090</v>
      </c>
      <c r="M22" s="22"/>
    </row>
    <row r="23" spans="1:13" ht="12.75">
      <c r="A23" s="192" t="s">
        <v>38</v>
      </c>
      <c r="B23" s="178">
        <v>22255</v>
      </c>
      <c r="C23" s="178">
        <v>4989</v>
      </c>
      <c r="D23" s="178">
        <v>8016</v>
      </c>
      <c r="E23" s="178">
        <v>10517</v>
      </c>
      <c r="F23" s="179">
        <f t="shared" si="0"/>
        <v>45777</v>
      </c>
      <c r="G23" s="178">
        <v>26744</v>
      </c>
      <c r="H23" s="178">
        <v>0</v>
      </c>
      <c r="I23" s="178">
        <v>101315</v>
      </c>
      <c r="J23" s="178">
        <v>258</v>
      </c>
      <c r="K23" s="179">
        <f t="shared" si="1"/>
        <v>128317</v>
      </c>
      <c r="L23" s="193">
        <f t="shared" si="2"/>
        <v>174094</v>
      </c>
      <c r="M23" s="22"/>
    </row>
    <row r="24" spans="1:13" ht="12.75">
      <c r="A24" s="192" t="s">
        <v>39</v>
      </c>
      <c r="B24" s="178">
        <v>0</v>
      </c>
      <c r="C24" s="178">
        <v>5683</v>
      </c>
      <c r="D24" s="178">
        <v>2407</v>
      </c>
      <c r="E24" s="178">
        <v>35001</v>
      </c>
      <c r="F24" s="179">
        <f t="shared" si="0"/>
        <v>43091</v>
      </c>
      <c r="G24" s="178">
        <v>6011</v>
      </c>
      <c r="H24" s="178">
        <v>40</v>
      </c>
      <c r="I24" s="178">
        <v>41120</v>
      </c>
      <c r="J24" s="178">
        <v>873</v>
      </c>
      <c r="K24" s="179">
        <f t="shared" si="1"/>
        <v>48044</v>
      </c>
      <c r="L24" s="193">
        <f t="shared" si="2"/>
        <v>91135</v>
      </c>
      <c r="M24" s="22"/>
    </row>
    <row r="25" spans="1:13" ht="12.75">
      <c r="A25" s="192" t="s">
        <v>40</v>
      </c>
      <c r="B25" s="178">
        <v>0</v>
      </c>
      <c r="C25" s="178">
        <v>3818</v>
      </c>
      <c r="D25" s="178">
        <v>3833</v>
      </c>
      <c r="E25" s="178">
        <v>28195</v>
      </c>
      <c r="F25" s="179">
        <f t="shared" si="0"/>
        <v>35846</v>
      </c>
      <c r="G25" s="178">
        <v>234</v>
      </c>
      <c r="H25" s="178">
        <v>15</v>
      </c>
      <c r="I25" s="178">
        <v>0</v>
      </c>
      <c r="J25" s="178">
        <v>0</v>
      </c>
      <c r="K25" s="179">
        <f t="shared" si="1"/>
        <v>249</v>
      </c>
      <c r="L25" s="193">
        <f t="shared" si="2"/>
        <v>36095</v>
      </c>
      <c r="M25" s="22"/>
    </row>
    <row r="26" spans="1:13" ht="12.75">
      <c r="A26" s="192" t="s">
        <v>41</v>
      </c>
      <c r="B26" s="178">
        <v>23175</v>
      </c>
      <c r="C26" s="178">
        <v>7760</v>
      </c>
      <c r="D26" s="178">
        <v>4532</v>
      </c>
      <c r="E26" s="178">
        <v>48850</v>
      </c>
      <c r="F26" s="179">
        <f t="shared" si="0"/>
        <v>84317</v>
      </c>
      <c r="G26" s="178">
        <v>17854</v>
      </c>
      <c r="H26" s="178">
        <v>25</v>
      </c>
      <c r="I26" s="178">
        <v>9633</v>
      </c>
      <c r="J26" s="178">
        <v>1248</v>
      </c>
      <c r="K26" s="179">
        <f t="shared" si="1"/>
        <v>28760</v>
      </c>
      <c r="L26" s="193">
        <f t="shared" si="2"/>
        <v>113077</v>
      </c>
      <c r="M26" s="22"/>
    </row>
    <row r="27" spans="1:13" ht="12.75">
      <c r="A27" s="192" t="s">
        <v>42</v>
      </c>
      <c r="B27" s="178">
        <v>0</v>
      </c>
      <c r="C27" s="178">
        <v>4103</v>
      </c>
      <c r="D27" s="178">
        <v>983</v>
      </c>
      <c r="E27" s="178">
        <v>390</v>
      </c>
      <c r="F27" s="179">
        <f t="shared" si="0"/>
        <v>5476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5476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0</v>
      </c>
      <c r="E28" s="178">
        <v>0</v>
      </c>
      <c r="F28" s="179">
        <f t="shared" si="0"/>
        <v>0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0</v>
      </c>
      <c r="M28" s="22"/>
    </row>
    <row r="29" spans="1:13" ht="12.75">
      <c r="A29" s="192" t="s">
        <v>44</v>
      </c>
      <c r="B29" s="178">
        <v>128400</v>
      </c>
      <c r="C29" s="178">
        <v>1168</v>
      </c>
      <c r="D29" s="178">
        <v>8077</v>
      </c>
      <c r="E29" s="178">
        <v>332</v>
      </c>
      <c r="F29" s="179">
        <f t="shared" si="0"/>
        <v>137977</v>
      </c>
      <c r="G29" s="178">
        <v>7667</v>
      </c>
      <c r="H29" s="178">
        <v>0</v>
      </c>
      <c r="I29" s="178">
        <v>75569</v>
      </c>
      <c r="J29" s="178">
        <v>0</v>
      </c>
      <c r="K29" s="179">
        <f t="shared" si="1"/>
        <v>83236</v>
      </c>
      <c r="L29" s="193">
        <f t="shared" si="2"/>
        <v>221213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281221</v>
      </c>
      <c r="C32" s="25">
        <f t="shared" si="3"/>
        <v>153608</v>
      </c>
      <c r="D32" s="25">
        <f t="shared" si="3"/>
        <v>61817</v>
      </c>
      <c r="E32" s="25">
        <f t="shared" si="3"/>
        <v>169752</v>
      </c>
      <c r="F32" s="25">
        <f t="shared" si="3"/>
        <v>666398</v>
      </c>
      <c r="G32" s="25">
        <f t="shared" si="3"/>
        <v>109581</v>
      </c>
      <c r="H32" s="25">
        <f t="shared" si="3"/>
        <v>1340</v>
      </c>
      <c r="I32" s="25">
        <f t="shared" si="3"/>
        <v>439170</v>
      </c>
      <c r="J32" s="25">
        <f t="shared" si="3"/>
        <v>2379</v>
      </c>
      <c r="K32" s="25">
        <f t="shared" si="3"/>
        <v>552470</v>
      </c>
      <c r="L32" s="26">
        <f t="shared" si="3"/>
        <v>1218868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22233</v>
      </c>
      <c r="C36" s="183">
        <v>141038</v>
      </c>
      <c r="D36" s="183">
        <v>30284</v>
      </c>
      <c r="E36" s="183">
        <v>26798</v>
      </c>
      <c r="F36" s="184">
        <f aca="true" t="shared" si="4" ref="F36:F54">SUM(B36:E36)</f>
        <v>220353</v>
      </c>
      <c r="G36" s="183">
        <v>102725</v>
      </c>
      <c r="H36" s="183">
        <v>0</v>
      </c>
      <c r="I36" s="183">
        <v>78391</v>
      </c>
      <c r="J36" s="183">
        <v>0</v>
      </c>
      <c r="K36" s="184">
        <f aca="true" t="shared" si="5" ref="K36:K54">SUM(G36:J36)</f>
        <v>181116</v>
      </c>
      <c r="L36" s="197">
        <f aca="true" t="shared" si="6" ref="L36:L54">SUM(F36+K36)</f>
        <v>401469</v>
      </c>
      <c r="M36" s="22"/>
    </row>
    <row r="37" spans="1:13" ht="12.75">
      <c r="A37" s="202" t="s">
        <v>48</v>
      </c>
      <c r="B37" s="183">
        <v>0</v>
      </c>
      <c r="C37" s="183">
        <v>13734</v>
      </c>
      <c r="D37" s="183">
        <v>0</v>
      </c>
      <c r="E37" s="183">
        <v>25574</v>
      </c>
      <c r="F37" s="184">
        <f t="shared" si="4"/>
        <v>39308</v>
      </c>
      <c r="G37" s="183">
        <v>8902</v>
      </c>
      <c r="H37" s="183">
        <v>210</v>
      </c>
      <c r="I37" s="183">
        <v>0</v>
      </c>
      <c r="J37" s="183">
        <v>27</v>
      </c>
      <c r="K37" s="184">
        <f t="shared" si="5"/>
        <v>9139</v>
      </c>
      <c r="L37" s="197">
        <f t="shared" si="6"/>
        <v>48447</v>
      </c>
      <c r="M37" s="22"/>
    </row>
    <row r="38" spans="1:13" ht="12.75">
      <c r="A38" s="202" t="s">
        <v>49</v>
      </c>
      <c r="B38" s="183">
        <v>0</v>
      </c>
      <c r="C38" s="183">
        <v>648201</v>
      </c>
      <c r="D38" s="183">
        <v>8837</v>
      </c>
      <c r="E38" s="183">
        <v>26272</v>
      </c>
      <c r="F38" s="184">
        <f t="shared" si="4"/>
        <v>683310</v>
      </c>
      <c r="G38" s="183">
        <v>144352</v>
      </c>
      <c r="H38" s="183">
        <v>0</v>
      </c>
      <c r="I38" s="183">
        <v>19952</v>
      </c>
      <c r="J38" s="183">
        <v>0</v>
      </c>
      <c r="K38" s="184">
        <f t="shared" si="5"/>
        <v>164304</v>
      </c>
      <c r="L38" s="197">
        <f t="shared" si="6"/>
        <v>847614</v>
      </c>
      <c r="M38" s="22"/>
    </row>
    <row r="39" spans="1:13" ht="12.75">
      <c r="A39" s="202" t="s">
        <v>50</v>
      </c>
      <c r="B39" s="183">
        <v>139286</v>
      </c>
      <c r="C39" s="183">
        <v>291109</v>
      </c>
      <c r="D39" s="183">
        <v>54273</v>
      </c>
      <c r="E39" s="183">
        <v>69069</v>
      </c>
      <c r="F39" s="184">
        <f t="shared" si="4"/>
        <v>553737</v>
      </c>
      <c r="G39" s="183">
        <v>5401</v>
      </c>
      <c r="H39" s="183">
        <v>13647</v>
      </c>
      <c r="I39" s="183">
        <v>80215</v>
      </c>
      <c r="J39" s="183">
        <v>0</v>
      </c>
      <c r="K39" s="184">
        <f t="shared" si="5"/>
        <v>99263</v>
      </c>
      <c r="L39" s="197">
        <f t="shared" si="6"/>
        <v>653000</v>
      </c>
      <c r="M39" s="22"/>
    </row>
    <row r="40" spans="1:13" ht="12.75">
      <c r="A40" s="202" t="s">
        <v>51</v>
      </c>
      <c r="B40" s="183">
        <v>0</v>
      </c>
      <c r="C40" s="183">
        <v>2019</v>
      </c>
      <c r="D40" s="183">
        <v>340</v>
      </c>
      <c r="E40" s="183">
        <v>23830</v>
      </c>
      <c r="F40" s="184">
        <f t="shared" si="4"/>
        <v>26189</v>
      </c>
      <c r="G40" s="183">
        <v>0</v>
      </c>
      <c r="H40" s="183">
        <v>0</v>
      </c>
      <c r="I40" s="183">
        <v>0</v>
      </c>
      <c r="J40" s="183">
        <v>500</v>
      </c>
      <c r="K40" s="184">
        <f t="shared" si="5"/>
        <v>500</v>
      </c>
      <c r="L40" s="197">
        <f t="shared" si="6"/>
        <v>26689</v>
      </c>
      <c r="M40" s="22"/>
    </row>
    <row r="41" spans="1:13" ht="12.75">
      <c r="A41" s="202" t="s">
        <v>52</v>
      </c>
      <c r="B41" s="183">
        <v>1969</v>
      </c>
      <c r="C41" s="183">
        <v>154681</v>
      </c>
      <c r="D41" s="183">
        <v>35878</v>
      </c>
      <c r="E41" s="183">
        <v>37191</v>
      </c>
      <c r="F41" s="184">
        <f t="shared" si="4"/>
        <v>229719</v>
      </c>
      <c r="G41" s="183">
        <v>374614</v>
      </c>
      <c r="H41" s="183">
        <v>101</v>
      </c>
      <c r="I41" s="183">
        <v>38421</v>
      </c>
      <c r="J41" s="183">
        <v>1175</v>
      </c>
      <c r="K41" s="184">
        <f t="shared" si="5"/>
        <v>414311</v>
      </c>
      <c r="L41" s="197">
        <f t="shared" si="6"/>
        <v>644030</v>
      </c>
      <c r="M41" s="22"/>
    </row>
    <row r="42" spans="1:13" ht="12.75">
      <c r="A42" s="202" t="s">
        <v>53</v>
      </c>
      <c r="B42" s="183">
        <v>99</v>
      </c>
      <c r="C42" s="183">
        <v>203111</v>
      </c>
      <c r="D42" s="183">
        <v>81226</v>
      </c>
      <c r="E42" s="183">
        <v>58031</v>
      </c>
      <c r="F42" s="184">
        <f t="shared" si="4"/>
        <v>342467</v>
      </c>
      <c r="G42" s="183">
        <v>16650</v>
      </c>
      <c r="H42" s="183">
        <v>180</v>
      </c>
      <c r="I42" s="183">
        <v>103076</v>
      </c>
      <c r="J42" s="183">
        <v>0</v>
      </c>
      <c r="K42" s="184">
        <f t="shared" si="5"/>
        <v>119906</v>
      </c>
      <c r="L42" s="197">
        <f t="shared" si="6"/>
        <v>462373</v>
      </c>
      <c r="M42" s="22"/>
    </row>
    <row r="43" spans="1:13" ht="12.75">
      <c r="A43" s="202" t="s">
        <v>54</v>
      </c>
      <c r="B43" s="183">
        <v>186</v>
      </c>
      <c r="C43" s="183">
        <v>5682</v>
      </c>
      <c r="D43" s="183">
        <v>4887</v>
      </c>
      <c r="E43" s="183">
        <v>28374</v>
      </c>
      <c r="F43" s="184">
        <f t="shared" si="4"/>
        <v>39129</v>
      </c>
      <c r="G43" s="183">
        <v>2363</v>
      </c>
      <c r="H43" s="183">
        <v>0</v>
      </c>
      <c r="I43" s="183">
        <v>0</v>
      </c>
      <c r="J43" s="183">
        <v>514</v>
      </c>
      <c r="K43" s="184">
        <f t="shared" si="5"/>
        <v>2877</v>
      </c>
      <c r="L43" s="197">
        <f t="shared" si="6"/>
        <v>42006</v>
      </c>
      <c r="M43" s="22"/>
    </row>
    <row r="44" spans="1:13" ht="12.75">
      <c r="A44" s="202" t="s">
        <v>55</v>
      </c>
      <c r="B44" s="183">
        <v>0</v>
      </c>
      <c r="C44" s="183">
        <v>488450</v>
      </c>
      <c r="D44" s="183">
        <v>30288</v>
      </c>
      <c r="E44" s="183">
        <v>87484</v>
      </c>
      <c r="F44" s="184">
        <f t="shared" si="4"/>
        <v>606222</v>
      </c>
      <c r="G44" s="183">
        <v>56312</v>
      </c>
      <c r="H44" s="183">
        <v>143</v>
      </c>
      <c r="I44" s="183">
        <v>114914</v>
      </c>
      <c r="J44" s="183">
        <v>15</v>
      </c>
      <c r="K44" s="184">
        <f t="shared" si="5"/>
        <v>171384</v>
      </c>
      <c r="L44" s="197">
        <f t="shared" si="6"/>
        <v>777606</v>
      </c>
      <c r="M44" s="22"/>
    </row>
    <row r="45" spans="1:13" ht="12.75">
      <c r="A45" s="202" t="s">
        <v>56</v>
      </c>
      <c r="B45" s="183">
        <v>129</v>
      </c>
      <c r="C45" s="183">
        <v>44911</v>
      </c>
      <c r="D45" s="183">
        <v>15603</v>
      </c>
      <c r="E45" s="183">
        <v>42625</v>
      </c>
      <c r="F45" s="184">
        <f t="shared" si="4"/>
        <v>103268</v>
      </c>
      <c r="G45" s="183">
        <v>3736</v>
      </c>
      <c r="H45" s="183">
        <v>0</v>
      </c>
      <c r="I45" s="183">
        <v>99811</v>
      </c>
      <c r="J45" s="183">
        <v>0</v>
      </c>
      <c r="K45" s="184">
        <f t="shared" si="5"/>
        <v>103547</v>
      </c>
      <c r="L45" s="197">
        <f t="shared" si="6"/>
        <v>206815</v>
      </c>
      <c r="M45" s="22"/>
    </row>
    <row r="46" spans="1:13" ht="12.75">
      <c r="A46" s="202" t="s">
        <v>57</v>
      </c>
      <c r="B46" s="183">
        <v>0</v>
      </c>
      <c r="C46" s="183">
        <v>475860</v>
      </c>
      <c r="D46" s="183">
        <v>9986</v>
      </c>
      <c r="E46" s="183">
        <v>31186</v>
      </c>
      <c r="F46" s="184">
        <f t="shared" si="4"/>
        <v>517032</v>
      </c>
      <c r="G46" s="183">
        <v>20787</v>
      </c>
      <c r="H46" s="183">
        <v>1573</v>
      </c>
      <c r="I46" s="183">
        <v>0</v>
      </c>
      <c r="J46" s="183">
        <v>0</v>
      </c>
      <c r="K46" s="184">
        <f t="shared" si="5"/>
        <v>22360</v>
      </c>
      <c r="L46" s="197">
        <f t="shared" si="6"/>
        <v>539392</v>
      </c>
      <c r="M46" s="22"/>
    </row>
    <row r="47" spans="1:13" ht="12.75">
      <c r="A47" s="202" t="s">
        <v>58</v>
      </c>
      <c r="B47" s="183">
        <v>0</v>
      </c>
      <c r="C47" s="183">
        <v>209576</v>
      </c>
      <c r="D47" s="183">
        <v>2160</v>
      </c>
      <c r="E47" s="183">
        <v>68545</v>
      </c>
      <c r="F47" s="184">
        <f t="shared" si="4"/>
        <v>280281</v>
      </c>
      <c r="G47" s="183">
        <v>26679</v>
      </c>
      <c r="H47" s="183">
        <v>165</v>
      </c>
      <c r="I47" s="183">
        <v>54898</v>
      </c>
      <c r="J47" s="183">
        <v>0</v>
      </c>
      <c r="K47" s="184">
        <f t="shared" si="5"/>
        <v>81742</v>
      </c>
      <c r="L47" s="197">
        <f t="shared" si="6"/>
        <v>362023</v>
      </c>
      <c r="M47" s="22"/>
    </row>
    <row r="48" spans="1:13" ht="12.75">
      <c r="A48" s="202" t="s">
        <v>59</v>
      </c>
      <c r="B48" s="183">
        <v>0</v>
      </c>
      <c r="C48" s="183">
        <v>349</v>
      </c>
      <c r="D48" s="183">
        <v>881</v>
      </c>
      <c r="E48" s="183">
        <v>4250</v>
      </c>
      <c r="F48" s="184">
        <f t="shared" si="4"/>
        <v>5480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5480</v>
      </c>
      <c r="M48" s="22"/>
    </row>
    <row r="49" spans="1:13" ht="12.75">
      <c r="A49" s="202" t="s">
        <v>60</v>
      </c>
      <c r="B49" s="183">
        <v>0</v>
      </c>
      <c r="C49" s="183">
        <v>149754</v>
      </c>
      <c r="D49" s="183">
        <v>17963</v>
      </c>
      <c r="E49" s="183">
        <v>24655</v>
      </c>
      <c r="F49" s="184">
        <f t="shared" si="4"/>
        <v>192372</v>
      </c>
      <c r="G49" s="183">
        <v>34072</v>
      </c>
      <c r="H49" s="183">
        <v>208</v>
      </c>
      <c r="I49" s="183">
        <v>89101</v>
      </c>
      <c r="J49" s="183">
        <v>0</v>
      </c>
      <c r="K49" s="184">
        <f t="shared" si="5"/>
        <v>123381</v>
      </c>
      <c r="L49" s="197">
        <f t="shared" si="6"/>
        <v>315753</v>
      </c>
      <c r="M49" s="22"/>
    </row>
    <row r="50" spans="1:13" ht="12.75">
      <c r="A50" s="202" t="s">
        <v>61</v>
      </c>
      <c r="B50" s="183">
        <v>0</v>
      </c>
      <c r="C50" s="183">
        <v>39287</v>
      </c>
      <c r="D50" s="183">
        <v>54529</v>
      </c>
      <c r="E50" s="183">
        <v>7655</v>
      </c>
      <c r="F50" s="184">
        <f t="shared" si="4"/>
        <v>101471</v>
      </c>
      <c r="G50" s="183">
        <v>19873</v>
      </c>
      <c r="H50" s="183">
        <v>0</v>
      </c>
      <c r="I50" s="183">
        <v>362025</v>
      </c>
      <c r="J50" s="183">
        <v>1197</v>
      </c>
      <c r="K50" s="184">
        <f t="shared" si="5"/>
        <v>383095</v>
      </c>
      <c r="L50" s="197">
        <f t="shared" si="6"/>
        <v>484566</v>
      </c>
      <c r="M50" s="22"/>
    </row>
    <row r="51" spans="1:13" ht="12.75">
      <c r="A51" s="202" t="s">
        <v>62</v>
      </c>
      <c r="B51" s="183">
        <v>0</v>
      </c>
      <c r="C51" s="183">
        <v>96117</v>
      </c>
      <c r="D51" s="183">
        <v>12810</v>
      </c>
      <c r="E51" s="183">
        <v>88230</v>
      </c>
      <c r="F51" s="184">
        <f t="shared" si="4"/>
        <v>197157</v>
      </c>
      <c r="G51" s="183">
        <v>40053</v>
      </c>
      <c r="H51" s="183">
        <v>400</v>
      </c>
      <c r="I51" s="183">
        <v>97071</v>
      </c>
      <c r="J51" s="183">
        <v>0</v>
      </c>
      <c r="K51" s="184">
        <f t="shared" si="5"/>
        <v>137524</v>
      </c>
      <c r="L51" s="197">
        <f t="shared" si="6"/>
        <v>334681</v>
      </c>
      <c r="M51" s="22"/>
    </row>
    <row r="52" spans="1:13" ht="12.75">
      <c r="A52" s="202" t="s">
        <v>63</v>
      </c>
      <c r="B52" s="183">
        <v>0</v>
      </c>
      <c r="C52" s="183">
        <v>100688</v>
      </c>
      <c r="D52" s="183">
        <v>10972</v>
      </c>
      <c r="E52" s="183">
        <v>82957</v>
      </c>
      <c r="F52" s="184">
        <f t="shared" si="4"/>
        <v>194617</v>
      </c>
      <c r="G52" s="183">
        <v>4837</v>
      </c>
      <c r="H52" s="183">
        <v>0</v>
      </c>
      <c r="I52" s="183">
        <v>0</v>
      </c>
      <c r="J52" s="183">
        <v>600</v>
      </c>
      <c r="K52" s="184">
        <f t="shared" si="5"/>
        <v>5437</v>
      </c>
      <c r="L52" s="197">
        <f t="shared" si="6"/>
        <v>200054</v>
      </c>
      <c r="M52" s="22"/>
    </row>
    <row r="53" spans="1:13" ht="12.75">
      <c r="A53" s="202" t="s">
        <v>64</v>
      </c>
      <c r="B53" s="183">
        <v>0</v>
      </c>
      <c r="C53" s="183">
        <v>98665</v>
      </c>
      <c r="D53" s="183">
        <v>648</v>
      </c>
      <c r="E53" s="183">
        <v>12355</v>
      </c>
      <c r="F53" s="184">
        <f t="shared" si="4"/>
        <v>111668</v>
      </c>
      <c r="G53" s="183">
        <v>15072</v>
      </c>
      <c r="H53" s="183">
        <v>602</v>
      </c>
      <c r="I53" s="183">
        <v>0</v>
      </c>
      <c r="J53" s="183">
        <v>0</v>
      </c>
      <c r="K53" s="184">
        <f t="shared" si="5"/>
        <v>15674</v>
      </c>
      <c r="L53" s="197">
        <f t="shared" si="6"/>
        <v>127342</v>
      </c>
      <c r="M53" s="22"/>
    </row>
    <row r="54" spans="1:13" ht="12.75">
      <c r="A54" s="202" t="s">
        <v>65</v>
      </c>
      <c r="B54" s="183">
        <v>0</v>
      </c>
      <c r="C54" s="183">
        <v>44039</v>
      </c>
      <c r="D54" s="183">
        <v>1916</v>
      </c>
      <c r="E54" s="183">
        <v>17121</v>
      </c>
      <c r="F54" s="184">
        <f t="shared" si="4"/>
        <v>63076</v>
      </c>
      <c r="G54" s="183">
        <v>12026</v>
      </c>
      <c r="H54" s="183">
        <v>0</v>
      </c>
      <c r="I54" s="183">
        <v>36086</v>
      </c>
      <c r="J54" s="183">
        <v>0</v>
      </c>
      <c r="K54" s="184">
        <f t="shared" si="5"/>
        <v>48112</v>
      </c>
      <c r="L54" s="197">
        <f t="shared" si="6"/>
        <v>111188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163902</v>
      </c>
      <c r="C56" s="84">
        <f t="shared" si="7"/>
        <v>3207271</v>
      </c>
      <c r="D56" s="84">
        <f t="shared" si="7"/>
        <v>373481</v>
      </c>
      <c r="E56" s="84">
        <f t="shared" si="7"/>
        <v>762202</v>
      </c>
      <c r="F56" s="84">
        <f t="shared" si="7"/>
        <v>4506856</v>
      </c>
      <c r="G56" s="84">
        <f t="shared" si="7"/>
        <v>888454</v>
      </c>
      <c r="H56" s="84">
        <f t="shared" si="7"/>
        <v>17229</v>
      </c>
      <c r="I56" s="84">
        <f t="shared" si="7"/>
        <v>1173961</v>
      </c>
      <c r="J56" s="84">
        <f t="shared" si="7"/>
        <v>4028</v>
      </c>
      <c r="K56" s="84">
        <f t="shared" si="7"/>
        <v>2083672</v>
      </c>
      <c r="L56" s="34">
        <f t="shared" si="7"/>
        <v>6590528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445123</v>
      </c>
      <c r="C60" s="85">
        <f t="shared" si="8"/>
        <v>3360879</v>
      </c>
      <c r="D60" s="85">
        <f t="shared" si="8"/>
        <v>435298</v>
      </c>
      <c r="E60" s="85">
        <f t="shared" si="8"/>
        <v>931954</v>
      </c>
      <c r="F60" s="85">
        <f t="shared" si="8"/>
        <v>5173254</v>
      </c>
      <c r="G60" s="85">
        <f t="shared" si="8"/>
        <v>998035</v>
      </c>
      <c r="H60" s="85">
        <f t="shared" si="8"/>
        <v>18569</v>
      </c>
      <c r="I60" s="85">
        <f t="shared" si="8"/>
        <v>1613131</v>
      </c>
      <c r="J60" s="85">
        <f t="shared" si="8"/>
        <v>6407</v>
      </c>
      <c r="K60" s="85">
        <f t="shared" si="8"/>
        <v>2636142</v>
      </c>
      <c r="L60" s="36">
        <f t="shared" si="8"/>
        <v>7809396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100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2478</v>
      </c>
      <c r="E13" s="178">
        <v>467</v>
      </c>
      <c r="F13" s="179">
        <f aca="true" t="shared" si="0" ref="F13:F29">SUM(B13:E13)</f>
        <v>2945</v>
      </c>
      <c r="G13" s="178">
        <v>0</v>
      </c>
      <c r="H13" s="178">
        <v>0</v>
      </c>
      <c r="I13" s="178">
        <v>2709</v>
      </c>
      <c r="J13" s="178">
        <v>0</v>
      </c>
      <c r="K13" s="179">
        <f aca="true" t="shared" si="1" ref="K13:K29">SUM(G13:J13)</f>
        <v>2709</v>
      </c>
      <c r="L13" s="193">
        <f aca="true" t="shared" si="2" ref="L13:L29">SUM(F13+K13)</f>
        <v>5654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5716</v>
      </c>
      <c r="D15" s="178">
        <v>1779</v>
      </c>
      <c r="E15" s="178">
        <v>330</v>
      </c>
      <c r="F15" s="179">
        <f t="shared" si="0"/>
        <v>7825</v>
      </c>
      <c r="G15" s="178">
        <v>274</v>
      </c>
      <c r="H15" s="178">
        <v>172</v>
      </c>
      <c r="I15" s="178">
        <v>92374</v>
      </c>
      <c r="J15" s="178">
        <v>306</v>
      </c>
      <c r="K15" s="179">
        <f t="shared" si="1"/>
        <v>93126</v>
      </c>
      <c r="L15" s="193">
        <f t="shared" si="2"/>
        <v>100951</v>
      </c>
      <c r="M15" s="22"/>
    </row>
    <row r="16" spans="1:13" ht="12.75">
      <c r="A16" s="192" t="s">
        <v>31</v>
      </c>
      <c r="B16" s="178">
        <v>0</v>
      </c>
      <c r="C16" s="178">
        <v>498</v>
      </c>
      <c r="D16" s="178">
        <v>938</v>
      </c>
      <c r="E16" s="178">
        <v>966</v>
      </c>
      <c r="F16" s="179">
        <f t="shared" si="0"/>
        <v>2402</v>
      </c>
      <c r="G16" s="178">
        <v>0</v>
      </c>
      <c r="H16" s="178">
        <v>0</v>
      </c>
      <c r="I16" s="178">
        <v>8411</v>
      </c>
      <c r="J16" s="178">
        <v>0</v>
      </c>
      <c r="K16" s="179">
        <f t="shared" si="1"/>
        <v>8411</v>
      </c>
      <c r="L16" s="193">
        <f t="shared" si="2"/>
        <v>10813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99466</v>
      </c>
      <c r="C18" s="178">
        <v>5569</v>
      </c>
      <c r="D18" s="178">
        <v>0</v>
      </c>
      <c r="E18" s="178">
        <v>4373</v>
      </c>
      <c r="F18" s="179">
        <f t="shared" si="0"/>
        <v>109408</v>
      </c>
      <c r="G18" s="178">
        <v>8073</v>
      </c>
      <c r="H18" s="178">
        <v>0</v>
      </c>
      <c r="I18" s="178">
        <v>27766</v>
      </c>
      <c r="J18" s="178">
        <v>415</v>
      </c>
      <c r="K18" s="179">
        <f t="shared" si="1"/>
        <v>36254</v>
      </c>
      <c r="L18" s="193">
        <f t="shared" si="2"/>
        <v>145662</v>
      </c>
      <c r="M18" s="22"/>
    </row>
    <row r="19" spans="1:13" ht="12.75">
      <c r="A19" s="192" t="s">
        <v>34</v>
      </c>
      <c r="B19" s="178">
        <v>0</v>
      </c>
      <c r="C19" s="178">
        <v>636</v>
      </c>
      <c r="D19" s="178">
        <v>1350</v>
      </c>
      <c r="E19" s="178">
        <v>1387</v>
      </c>
      <c r="F19" s="179">
        <f t="shared" si="0"/>
        <v>3373</v>
      </c>
      <c r="G19" s="178">
        <v>11</v>
      </c>
      <c r="H19" s="178">
        <v>0</v>
      </c>
      <c r="I19" s="178">
        <v>8322</v>
      </c>
      <c r="J19" s="178">
        <v>0</v>
      </c>
      <c r="K19" s="179">
        <f t="shared" si="1"/>
        <v>8333</v>
      </c>
      <c r="L19" s="193">
        <f t="shared" si="2"/>
        <v>11706</v>
      </c>
      <c r="M19" s="22"/>
    </row>
    <row r="20" spans="1:13" ht="12.75">
      <c r="A20" s="192" t="s">
        <v>35</v>
      </c>
      <c r="B20" s="178">
        <v>0</v>
      </c>
      <c r="C20" s="178">
        <v>8989</v>
      </c>
      <c r="D20" s="178">
        <v>43481</v>
      </c>
      <c r="E20" s="178">
        <v>3342</v>
      </c>
      <c r="F20" s="179">
        <f t="shared" si="0"/>
        <v>55812</v>
      </c>
      <c r="G20" s="178">
        <v>1558</v>
      </c>
      <c r="H20" s="178">
        <v>0</v>
      </c>
      <c r="I20" s="178">
        <v>70911</v>
      </c>
      <c r="J20" s="178">
        <v>0</v>
      </c>
      <c r="K20" s="179">
        <f t="shared" si="1"/>
        <v>72469</v>
      </c>
      <c r="L20" s="193">
        <f t="shared" si="2"/>
        <v>128281</v>
      </c>
      <c r="M20" s="22"/>
    </row>
    <row r="21" spans="1:13" ht="12.75">
      <c r="A21" s="192" t="s">
        <v>36</v>
      </c>
      <c r="B21" s="178">
        <v>9947</v>
      </c>
      <c r="C21" s="178">
        <v>41695</v>
      </c>
      <c r="D21" s="178">
        <v>1840</v>
      </c>
      <c r="E21" s="178">
        <v>6384</v>
      </c>
      <c r="F21" s="179">
        <f t="shared" si="0"/>
        <v>59866</v>
      </c>
      <c r="G21" s="178">
        <v>23845</v>
      </c>
      <c r="H21" s="178">
        <v>0</v>
      </c>
      <c r="I21" s="178">
        <v>2244</v>
      </c>
      <c r="J21" s="178">
        <v>0</v>
      </c>
      <c r="K21" s="179">
        <f t="shared" si="1"/>
        <v>26089</v>
      </c>
      <c r="L21" s="193">
        <f t="shared" si="2"/>
        <v>85955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2830</v>
      </c>
      <c r="E22" s="178">
        <v>1452</v>
      </c>
      <c r="F22" s="179">
        <f t="shared" si="0"/>
        <v>4282</v>
      </c>
      <c r="G22" s="178">
        <v>228</v>
      </c>
      <c r="H22" s="178">
        <v>0</v>
      </c>
      <c r="I22" s="178">
        <v>0</v>
      </c>
      <c r="J22" s="178">
        <v>0</v>
      </c>
      <c r="K22" s="179">
        <f t="shared" si="1"/>
        <v>228</v>
      </c>
      <c r="L22" s="193">
        <f t="shared" si="2"/>
        <v>4510</v>
      </c>
      <c r="M22" s="22"/>
    </row>
    <row r="23" spans="1:13" ht="12.75">
      <c r="A23" s="192" t="s">
        <v>38</v>
      </c>
      <c r="B23" s="178">
        <v>41020</v>
      </c>
      <c r="C23" s="178">
        <v>4713</v>
      </c>
      <c r="D23" s="178">
        <v>7850</v>
      </c>
      <c r="E23" s="178">
        <v>8000</v>
      </c>
      <c r="F23" s="179">
        <f t="shared" si="0"/>
        <v>61583</v>
      </c>
      <c r="G23" s="178">
        <v>24432</v>
      </c>
      <c r="H23" s="178">
        <v>0</v>
      </c>
      <c r="I23" s="178">
        <v>111848</v>
      </c>
      <c r="J23" s="178">
        <v>0</v>
      </c>
      <c r="K23" s="179">
        <f t="shared" si="1"/>
        <v>136280</v>
      </c>
      <c r="L23" s="193">
        <f t="shared" si="2"/>
        <v>197863</v>
      </c>
      <c r="M23" s="22"/>
    </row>
    <row r="24" spans="1:13" ht="12.75">
      <c r="A24" s="192" t="s">
        <v>39</v>
      </c>
      <c r="B24" s="178">
        <v>0</v>
      </c>
      <c r="C24" s="178">
        <v>15868</v>
      </c>
      <c r="D24" s="178">
        <v>4294</v>
      </c>
      <c r="E24" s="178">
        <v>11661</v>
      </c>
      <c r="F24" s="179">
        <f t="shared" si="0"/>
        <v>31823</v>
      </c>
      <c r="G24" s="178">
        <v>5384</v>
      </c>
      <c r="H24" s="178">
        <v>0</v>
      </c>
      <c r="I24" s="178">
        <v>70123</v>
      </c>
      <c r="J24" s="178">
        <v>0</v>
      </c>
      <c r="K24" s="179">
        <f t="shared" si="1"/>
        <v>75507</v>
      </c>
      <c r="L24" s="193">
        <f t="shared" si="2"/>
        <v>107330</v>
      </c>
      <c r="M24" s="22"/>
    </row>
    <row r="25" spans="1:13" ht="12.75">
      <c r="A25" s="192" t="s">
        <v>40</v>
      </c>
      <c r="B25" s="178">
        <v>0</v>
      </c>
      <c r="C25" s="178">
        <v>4320</v>
      </c>
      <c r="D25" s="178">
        <v>7240</v>
      </c>
      <c r="E25" s="178">
        <v>11120</v>
      </c>
      <c r="F25" s="179">
        <f t="shared" si="0"/>
        <v>22680</v>
      </c>
      <c r="G25" s="178">
        <v>275</v>
      </c>
      <c r="H25" s="178">
        <v>656</v>
      </c>
      <c r="I25" s="178">
        <v>0</v>
      </c>
      <c r="J25" s="178">
        <v>0</v>
      </c>
      <c r="K25" s="179">
        <f t="shared" si="1"/>
        <v>931</v>
      </c>
      <c r="L25" s="193">
        <f t="shared" si="2"/>
        <v>23611</v>
      </c>
      <c r="M25" s="22"/>
    </row>
    <row r="26" spans="1:13" ht="12.75">
      <c r="A26" s="192" t="s">
        <v>41</v>
      </c>
      <c r="B26" s="178">
        <v>24199</v>
      </c>
      <c r="C26" s="178">
        <v>25088</v>
      </c>
      <c r="D26" s="178">
        <v>3128</v>
      </c>
      <c r="E26" s="178">
        <v>29122</v>
      </c>
      <c r="F26" s="179">
        <f t="shared" si="0"/>
        <v>81537</v>
      </c>
      <c r="G26" s="178">
        <v>12894</v>
      </c>
      <c r="H26" s="178">
        <v>140</v>
      </c>
      <c r="I26" s="178">
        <v>8852</v>
      </c>
      <c r="J26" s="178">
        <v>3626</v>
      </c>
      <c r="K26" s="179">
        <f t="shared" si="1"/>
        <v>25512</v>
      </c>
      <c r="L26" s="193">
        <f t="shared" si="2"/>
        <v>107049</v>
      </c>
      <c r="M26" s="22"/>
    </row>
    <row r="27" spans="1:13" ht="12.75">
      <c r="A27" s="192" t="s">
        <v>42</v>
      </c>
      <c r="B27" s="178">
        <v>0</v>
      </c>
      <c r="C27" s="178">
        <v>832</v>
      </c>
      <c r="D27" s="178">
        <v>347</v>
      </c>
      <c r="E27" s="178">
        <v>700</v>
      </c>
      <c r="F27" s="179">
        <f t="shared" si="0"/>
        <v>1879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1879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805</v>
      </c>
      <c r="E28" s="178">
        <v>0</v>
      </c>
      <c r="F28" s="179">
        <f t="shared" si="0"/>
        <v>805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805</v>
      </c>
      <c r="M28" s="22"/>
    </row>
    <row r="29" spans="1:13" ht="12.75">
      <c r="A29" s="192" t="s">
        <v>44</v>
      </c>
      <c r="B29" s="178">
        <v>155314</v>
      </c>
      <c r="C29" s="178">
        <v>3254</v>
      </c>
      <c r="D29" s="178">
        <v>8854</v>
      </c>
      <c r="E29" s="178">
        <v>2016</v>
      </c>
      <c r="F29" s="179">
        <f t="shared" si="0"/>
        <v>169438</v>
      </c>
      <c r="G29" s="178">
        <v>3460</v>
      </c>
      <c r="H29" s="178">
        <v>6150</v>
      </c>
      <c r="I29" s="178">
        <v>78199</v>
      </c>
      <c r="J29" s="178">
        <v>0</v>
      </c>
      <c r="K29" s="179">
        <f t="shared" si="1"/>
        <v>87809</v>
      </c>
      <c r="L29" s="193">
        <f t="shared" si="2"/>
        <v>257247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329946</v>
      </c>
      <c r="C32" s="25">
        <f t="shared" si="3"/>
        <v>117178</v>
      </c>
      <c r="D32" s="25">
        <f t="shared" si="3"/>
        <v>87214</v>
      </c>
      <c r="E32" s="25">
        <f t="shared" si="3"/>
        <v>81320</v>
      </c>
      <c r="F32" s="25">
        <f t="shared" si="3"/>
        <v>615658</v>
      </c>
      <c r="G32" s="25">
        <f t="shared" si="3"/>
        <v>80434</v>
      </c>
      <c r="H32" s="25">
        <f t="shared" si="3"/>
        <v>7118</v>
      </c>
      <c r="I32" s="25">
        <f t="shared" si="3"/>
        <v>481759</v>
      </c>
      <c r="J32" s="25">
        <f t="shared" si="3"/>
        <v>4347</v>
      </c>
      <c r="K32" s="25">
        <f t="shared" si="3"/>
        <v>573658</v>
      </c>
      <c r="L32" s="26">
        <f t="shared" si="3"/>
        <v>1189316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3960</v>
      </c>
      <c r="C36" s="183">
        <v>156508</v>
      </c>
      <c r="D36" s="183">
        <v>20270</v>
      </c>
      <c r="E36" s="183">
        <v>17548</v>
      </c>
      <c r="F36" s="184">
        <f aca="true" t="shared" si="4" ref="F36:F54">SUM(B36:E36)</f>
        <v>198286</v>
      </c>
      <c r="G36" s="183">
        <v>91020</v>
      </c>
      <c r="H36" s="183">
        <v>100</v>
      </c>
      <c r="I36" s="183">
        <v>61750</v>
      </c>
      <c r="J36" s="183">
        <v>0</v>
      </c>
      <c r="K36" s="184">
        <f aca="true" t="shared" si="5" ref="K36:K54">SUM(G36:J36)</f>
        <v>152870</v>
      </c>
      <c r="L36" s="197">
        <f aca="true" t="shared" si="6" ref="L36:L54">SUM(F36+K36)</f>
        <v>351156</v>
      </c>
      <c r="M36" s="22"/>
    </row>
    <row r="37" spans="1:13" ht="12.75">
      <c r="A37" s="202" t="s">
        <v>48</v>
      </c>
      <c r="B37" s="183">
        <v>0</v>
      </c>
      <c r="C37" s="183">
        <v>8941</v>
      </c>
      <c r="D37" s="183">
        <v>147</v>
      </c>
      <c r="E37" s="183">
        <v>9605</v>
      </c>
      <c r="F37" s="184">
        <f t="shared" si="4"/>
        <v>18693</v>
      </c>
      <c r="G37" s="183">
        <v>4544</v>
      </c>
      <c r="H37" s="183">
        <v>910</v>
      </c>
      <c r="I37" s="183">
        <v>0</v>
      </c>
      <c r="J37" s="183">
        <v>0</v>
      </c>
      <c r="K37" s="184">
        <f t="shared" si="5"/>
        <v>5454</v>
      </c>
      <c r="L37" s="197">
        <f t="shared" si="6"/>
        <v>24147</v>
      </c>
      <c r="M37" s="22"/>
    </row>
    <row r="38" spans="1:13" ht="12.75">
      <c r="A38" s="202" t="s">
        <v>49</v>
      </c>
      <c r="B38" s="183">
        <v>0</v>
      </c>
      <c r="C38" s="183">
        <v>668580</v>
      </c>
      <c r="D38" s="183">
        <v>5025</v>
      </c>
      <c r="E38" s="183">
        <v>11987</v>
      </c>
      <c r="F38" s="184">
        <f t="shared" si="4"/>
        <v>685592</v>
      </c>
      <c r="G38" s="183">
        <v>123303</v>
      </c>
      <c r="H38" s="183">
        <v>23</v>
      </c>
      <c r="I38" s="183">
        <v>3034</v>
      </c>
      <c r="J38" s="183">
        <v>1402</v>
      </c>
      <c r="K38" s="184">
        <f t="shared" si="5"/>
        <v>127762</v>
      </c>
      <c r="L38" s="197">
        <f t="shared" si="6"/>
        <v>813354</v>
      </c>
      <c r="M38" s="22"/>
    </row>
    <row r="39" spans="1:13" ht="12.75">
      <c r="A39" s="202" t="s">
        <v>50</v>
      </c>
      <c r="B39" s="183">
        <v>153967</v>
      </c>
      <c r="C39" s="183">
        <v>233327</v>
      </c>
      <c r="D39" s="183">
        <v>9943</v>
      </c>
      <c r="E39" s="183">
        <v>32730</v>
      </c>
      <c r="F39" s="184">
        <f t="shared" si="4"/>
        <v>429967</v>
      </c>
      <c r="G39" s="183">
        <v>5797</v>
      </c>
      <c r="H39" s="183">
        <v>27217</v>
      </c>
      <c r="I39" s="183">
        <v>93971</v>
      </c>
      <c r="J39" s="183">
        <v>0</v>
      </c>
      <c r="K39" s="184">
        <f t="shared" si="5"/>
        <v>126985</v>
      </c>
      <c r="L39" s="197">
        <f t="shared" si="6"/>
        <v>556952</v>
      </c>
      <c r="M39" s="22"/>
    </row>
    <row r="40" spans="1:13" ht="12.75">
      <c r="A40" s="202" t="s">
        <v>51</v>
      </c>
      <c r="B40" s="183">
        <v>0</v>
      </c>
      <c r="C40" s="183">
        <v>1837</v>
      </c>
      <c r="D40" s="183">
        <v>920</v>
      </c>
      <c r="E40" s="183">
        <v>15778</v>
      </c>
      <c r="F40" s="184">
        <f t="shared" si="4"/>
        <v>18535</v>
      </c>
      <c r="G40" s="183">
        <v>0</v>
      </c>
      <c r="H40" s="183">
        <v>0</v>
      </c>
      <c r="I40" s="183">
        <v>0</v>
      </c>
      <c r="J40" s="183">
        <v>485</v>
      </c>
      <c r="K40" s="184">
        <f t="shared" si="5"/>
        <v>485</v>
      </c>
      <c r="L40" s="197">
        <f t="shared" si="6"/>
        <v>19020</v>
      </c>
      <c r="M40" s="22"/>
    </row>
    <row r="41" spans="1:13" ht="12.75">
      <c r="A41" s="202" t="s">
        <v>52</v>
      </c>
      <c r="B41" s="183">
        <v>0</v>
      </c>
      <c r="C41" s="183">
        <v>120267</v>
      </c>
      <c r="D41" s="183">
        <v>32713</v>
      </c>
      <c r="E41" s="183">
        <v>9934</v>
      </c>
      <c r="F41" s="184">
        <f t="shared" si="4"/>
        <v>162914</v>
      </c>
      <c r="G41" s="183">
        <v>406540</v>
      </c>
      <c r="H41" s="183">
        <v>20</v>
      </c>
      <c r="I41" s="183">
        <v>40078</v>
      </c>
      <c r="J41" s="183">
        <v>248</v>
      </c>
      <c r="K41" s="184">
        <f t="shared" si="5"/>
        <v>446886</v>
      </c>
      <c r="L41" s="197">
        <f t="shared" si="6"/>
        <v>609800</v>
      </c>
      <c r="M41" s="22"/>
    </row>
    <row r="42" spans="1:13" ht="12.75">
      <c r="A42" s="202" t="s">
        <v>53</v>
      </c>
      <c r="B42" s="183">
        <v>104</v>
      </c>
      <c r="C42" s="183">
        <v>257909</v>
      </c>
      <c r="D42" s="183">
        <v>71178</v>
      </c>
      <c r="E42" s="183">
        <v>38545</v>
      </c>
      <c r="F42" s="184">
        <f t="shared" si="4"/>
        <v>367736</v>
      </c>
      <c r="G42" s="183">
        <v>34678</v>
      </c>
      <c r="H42" s="183">
        <v>21915</v>
      </c>
      <c r="I42" s="183">
        <v>76988</v>
      </c>
      <c r="J42" s="183">
        <v>110</v>
      </c>
      <c r="K42" s="184">
        <f t="shared" si="5"/>
        <v>133691</v>
      </c>
      <c r="L42" s="197">
        <f t="shared" si="6"/>
        <v>501427</v>
      </c>
      <c r="M42" s="22"/>
    </row>
    <row r="43" spans="1:13" ht="12.75">
      <c r="A43" s="202" t="s">
        <v>54</v>
      </c>
      <c r="B43" s="183">
        <v>685</v>
      </c>
      <c r="C43" s="183">
        <v>2634</v>
      </c>
      <c r="D43" s="183">
        <v>3746</v>
      </c>
      <c r="E43" s="183">
        <v>22485</v>
      </c>
      <c r="F43" s="184">
        <f t="shared" si="4"/>
        <v>29550</v>
      </c>
      <c r="G43" s="183">
        <v>2406</v>
      </c>
      <c r="H43" s="183">
        <v>2069</v>
      </c>
      <c r="I43" s="183">
        <v>0</v>
      </c>
      <c r="J43" s="183">
        <v>1236</v>
      </c>
      <c r="K43" s="184">
        <f t="shared" si="5"/>
        <v>5711</v>
      </c>
      <c r="L43" s="197">
        <f t="shared" si="6"/>
        <v>35261</v>
      </c>
      <c r="M43" s="22"/>
    </row>
    <row r="44" spans="1:13" ht="12.75">
      <c r="A44" s="202" t="s">
        <v>55</v>
      </c>
      <c r="B44" s="183">
        <v>0</v>
      </c>
      <c r="C44" s="183">
        <v>415439</v>
      </c>
      <c r="D44" s="183">
        <v>52956</v>
      </c>
      <c r="E44" s="183">
        <v>25600</v>
      </c>
      <c r="F44" s="184">
        <f t="shared" si="4"/>
        <v>493995</v>
      </c>
      <c r="G44" s="183">
        <v>40936</v>
      </c>
      <c r="H44" s="183">
        <v>0</v>
      </c>
      <c r="I44" s="183">
        <v>117224</v>
      </c>
      <c r="J44" s="183">
        <v>0</v>
      </c>
      <c r="K44" s="184">
        <f t="shared" si="5"/>
        <v>158160</v>
      </c>
      <c r="L44" s="197">
        <f t="shared" si="6"/>
        <v>652155</v>
      </c>
      <c r="M44" s="22"/>
    </row>
    <row r="45" spans="1:13" ht="12.75">
      <c r="A45" s="202" t="s">
        <v>56</v>
      </c>
      <c r="B45" s="183">
        <v>0</v>
      </c>
      <c r="C45" s="183">
        <v>35546</v>
      </c>
      <c r="D45" s="183">
        <v>6868</v>
      </c>
      <c r="E45" s="183">
        <v>21449</v>
      </c>
      <c r="F45" s="184">
        <f t="shared" si="4"/>
        <v>63863</v>
      </c>
      <c r="G45" s="183">
        <v>7945</v>
      </c>
      <c r="H45" s="183">
        <v>0</v>
      </c>
      <c r="I45" s="183">
        <v>79995</v>
      </c>
      <c r="J45" s="183">
        <v>0</v>
      </c>
      <c r="K45" s="184">
        <f t="shared" si="5"/>
        <v>87940</v>
      </c>
      <c r="L45" s="197">
        <f t="shared" si="6"/>
        <v>151803</v>
      </c>
      <c r="M45" s="22"/>
    </row>
    <row r="46" spans="1:13" ht="12.75">
      <c r="A46" s="202" t="s">
        <v>57</v>
      </c>
      <c r="B46" s="183">
        <v>0</v>
      </c>
      <c r="C46" s="183">
        <v>448551</v>
      </c>
      <c r="D46" s="183">
        <v>4939</v>
      </c>
      <c r="E46" s="183">
        <v>13184</v>
      </c>
      <c r="F46" s="184">
        <f t="shared" si="4"/>
        <v>466674</v>
      </c>
      <c r="G46" s="183">
        <v>29500</v>
      </c>
      <c r="H46" s="183">
        <v>0</v>
      </c>
      <c r="I46" s="183">
        <v>0</v>
      </c>
      <c r="J46" s="183">
        <v>80</v>
      </c>
      <c r="K46" s="184">
        <f t="shared" si="5"/>
        <v>29580</v>
      </c>
      <c r="L46" s="197">
        <f t="shared" si="6"/>
        <v>496254</v>
      </c>
      <c r="M46" s="22"/>
    </row>
    <row r="47" spans="1:13" ht="12.75">
      <c r="A47" s="202" t="s">
        <v>58</v>
      </c>
      <c r="B47" s="183">
        <v>0</v>
      </c>
      <c r="C47" s="183">
        <v>209197</v>
      </c>
      <c r="D47" s="183">
        <v>6788</v>
      </c>
      <c r="E47" s="183">
        <v>48303</v>
      </c>
      <c r="F47" s="184">
        <f t="shared" si="4"/>
        <v>264288</v>
      </c>
      <c r="G47" s="183">
        <v>23046</v>
      </c>
      <c r="H47" s="183">
        <v>0</v>
      </c>
      <c r="I47" s="183">
        <v>57007</v>
      </c>
      <c r="J47" s="183">
        <v>8338</v>
      </c>
      <c r="K47" s="184">
        <f t="shared" si="5"/>
        <v>88391</v>
      </c>
      <c r="L47" s="197">
        <f t="shared" si="6"/>
        <v>352679</v>
      </c>
      <c r="M47" s="22"/>
    </row>
    <row r="48" spans="1:13" ht="12.75">
      <c r="A48" s="202" t="s">
        <v>59</v>
      </c>
      <c r="B48" s="183">
        <v>0</v>
      </c>
      <c r="C48" s="183">
        <v>1261</v>
      </c>
      <c r="D48" s="183">
        <v>2100</v>
      </c>
      <c r="E48" s="183">
        <v>2181</v>
      </c>
      <c r="F48" s="184">
        <f t="shared" si="4"/>
        <v>5542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5542</v>
      </c>
      <c r="M48" s="22"/>
    </row>
    <row r="49" spans="1:13" ht="12.75">
      <c r="A49" s="202" t="s">
        <v>60</v>
      </c>
      <c r="B49" s="183">
        <v>0</v>
      </c>
      <c r="C49" s="183">
        <v>133328</v>
      </c>
      <c r="D49" s="183">
        <v>6155</v>
      </c>
      <c r="E49" s="183">
        <v>16909</v>
      </c>
      <c r="F49" s="184">
        <f t="shared" si="4"/>
        <v>156392</v>
      </c>
      <c r="G49" s="183">
        <v>47103</v>
      </c>
      <c r="H49" s="183">
        <v>50</v>
      </c>
      <c r="I49" s="183">
        <v>93635</v>
      </c>
      <c r="J49" s="183">
        <v>0</v>
      </c>
      <c r="K49" s="184">
        <f t="shared" si="5"/>
        <v>140788</v>
      </c>
      <c r="L49" s="197">
        <f t="shared" si="6"/>
        <v>297180</v>
      </c>
      <c r="M49" s="22"/>
    </row>
    <row r="50" spans="1:13" ht="12.75">
      <c r="A50" s="202" t="s">
        <v>61</v>
      </c>
      <c r="B50" s="183">
        <v>0</v>
      </c>
      <c r="C50" s="183">
        <v>29638</v>
      </c>
      <c r="D50" s="183">
        <v>41621</v>
      </c>
      <c r="E50" s="183">
        <v>3166</v>
      </c>
      <c r="F50" s="184">
        <f t="shared" si="4"/>
        <v>74425</v>
      </c>
      <c r="G50" s="183">
        <v>21158</v>
      </c>
      <c r="H50" s="183">
        <v>25</v>
      </c>
      <c r="I50" s="183">
        <v>282806</v>
      </c>
      <c r="J50" s="183">
        <v>0</v>
      </c>
      <c r="K50" s="184">
        <f t="shared" si="5"/>
        <v>303989</v>
      </c>
      <c r="L50" s="197">
        <f t="shared" si="6"/>
        <v>378414</v>
      </c>
      <c r="M50" s="22"/>
    </row>
    <row r="51" spans="1:13" ht="12.75">
      <c r="A51" s="202" t="s">
        <v>62</v>
      </c>
      <c r="B51" s="183">
        <v>0</v>
      </c>
      <c r="C51" s="183">
        <v>104980</v>
      </c>
      <c r="D51" s="183">
        <v>9769</v>
      </c>
      <c r="E51" s="183">
        <v>25606</v>
      </c>
      <c r="F51" s="184">
        <f t="shared" si="4"/>
        <v>140355</v>
      </c>
      <c r="G51" s="183">
        <v>43894</v>
      </c>
      <c r="H51" s="183">
        <v>406</v>
      </c>
      <c r="I51" s="183">
        <v>77912</v>
      </c>
      <c r="J51" s="183">
        <v>0</v>
      </c>
      <c r="K51" s="184">
        <f t="shared" si="5"/>
        <v>122212</v>
      </c>
      <c r="L51" s="197">
        <f t="shared" si="6"/>
        <v>262567</v>
      </c>
      <c r="M51" s="22"/>
    </row>
    <row r="52" spans="1:13" ht="12.75">
      <c r="A52" s="202" t="s">
        <v>63</v>
      </c>
      <c r="B52" s="183">
        <v>0</v>
      </c>
      <c r="C52" s="183">
        <v>67957</v>
      </c>
      <c r="D52" s="183">
        <v>7604</v>
      </c>
      <c r="E52" s="183">
        <v>48032</v>
      </c>
      <c r="F52" s="184">
        <f t="shared" si="4"/>
        <v>123593</v>
      </c>
      <c r="G52" s="183">
        <v>3238</v>
      </c>
      <c r="H52" s="183">
        <v>0</v>
      </c>
      <c r="I52" s="183">
        <v>0</v>
      </c>
      <c r="J52" s="183">
        <v>4015</v>
      </c>
      <c r="K52" s="184">
        <f t="shared" si="5"/>
        <v>7253</v>
      </c>
      <c r="L52" s="197">
        <f t="shared" si="6"/>
        <v>130846</v>
      </c>
      <c r="M52" s="22"/>
    </row>
    <row r="53" spans="1:13" ht="12.75">
      <c r="A53" s="202" t="s">
        <v>64</v>
      </c>
      <c r="B53" s="183">
        <v>0</v>
      </c>
      <c r="C53" s="183">
        <v>107109</v>
      </c>
      <c r="D53" s="183">
        <v>2483</v>
      </c>
      <c r="E53" s="183">
        <v>1774</v>
      </c>
      <c r="F53" s="184">
        <f t="shared" si="4"/>
        <v>111366</v>
      </c>
      <c r="G53" s="183">
        <v>17180</v>
      </c>
      <c r="H53" s="183">
        <v>3396</v>
      </c>
      <c r="I53" s="183">
        <v>0</v>
      </c>
      <c r="J53" s="183">
        <v>1375</v>
      </c>
      <c r="K53" s="184">
        <f t="shared" si="5"/>
        <v>21951</v>
      </c>
      <c r="L53" s="197">
        <f t="shared" si="6"/>
        <v>133317</v>
      </c>
      <c r="M53" s="22"/>
    </row>
    <row r="54" spans="1:13" ht="12.75">
      <c r="A54" s="202" t="s">
        <v>65</v>
      </c>
      <c r="B54" s="183">
        <v>0</v>
      </c>
      <c r="C54" s="183">
        <v>64398</v>
      </c>
      <c r="D54" s="183">
        <v>5298</v>
      </c>
      <c r="E54" s="183">
        <v>6328</v>
      </c>
      <c r="F54" s="184">
        <f t="shared" si="4"/>
        <v>76024</v>
      </c>
      <c r="G54" s="183">
        <v>20905</v>
      </c>
      <c r="H54" s="183">
        <v>0</v>
      </c>
      <c r="I54" s="183">
        <v>21402</v>
      </c>
      <c r="J54" s="183">
        <v>0</v>
      </c>
      <c r="K54" s="184">
        <f t="shared" si="5"/>
        <v>42307</v>
      </c>
      <c r="L54" s="197">
        <f t="shared" si="6"/>
        <v>118331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158716</v>
      </c>
      <c r="C56" s="84">
        <f t="shared" si="7"/>
        <v>3067407</v>
      </c>
      <c r="D56" s="84">
        <f t="shared" si="7"/>
        <v>290523</v>
      </c>
      <c r="E56" s="84">
        <f t="shared" si="7"/>
        <v>371144</v>
      </c>
      <c r="F56" s="84">
        <f t="shared" si="7"/>
        <v>3887790</v>
      </c>
      <c r="G56" s="84">
        <f t="shared" si="7"/>
        <v>923193</v>
      </c>
      <c r="H56" s="84">
        <f t="shared" si="7"/>
        <v>56131</v>
      </c>
      <c r="I56" s="84">
        <f t="shared" si="7"/>
        <v>1005802</v>
      </c>
      <c r="J56" s="84">
        <f t="shared" si="7"/>
        <v>17289</v>
      </c>
      <c r="K56" s="84">
        <f t="shared" si="7"/>
        <v>2002415</v>
      </c>
      <c r="L56" s="34">
        <f t="shared" si="7"/>
        <v>5890205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488662</v>
      </c>
      <c r="C60" s="85">
        <f t="shared" si="8"/>
        <v>3184585</v>
      </c>
      <c r="D60" s="85">
        <f t="shared" si="8"/>
        <v>377737</v>
      </c>
      <c r="E60" s="85">
        <f t="shared" si="8"/>
        <v>452464</v>
      </c>
      <c r="F60" s="85">
        <f t="shared" si="8"/>
        <v>4503448</v>
      </c>
      <c r="G60" s="85">
        <f t="shared" si="8"/>
        <v>1003627</v>
      </c>
      <c r="H60" s="85">
        <f t="shared" si="8"/>
        <v>63249</v>
      </c>
      <c r="I60" s="85">
        <f t="shared" si="8"/>
        <v>1487561</v>
      </c>
      <c r="J60" s="85">
        <f t="shared" si="8"/>
        <v>21636</v>
      </c>
      <c r="K60" s="85">
        <f t="shared" si="8"/>
        <v>2576073</v>
      </c>
      <c r="L60" s="36">
        <f t="shared" si="8"/>
        <v>7079521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101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3015</v>
      </c>
      <c r="E13" s="178">
        <v>3235</v>
      </c>
      <c r="F13" s="179">
        <f aca="true" t="shared" si="0" ref="F13:F29">SUM(B13:E13)</f>
        <v>6250</v>
      </c>
      <c r="G13" s="178">
        <v>0</v>
      </c>
      <c r="H13" s="178">
        <v>0</v>
      </c>
      <c r="I13" s="178">
        <v>1370</v>
      </c>
      <c r="J13" s="178">
        <v>0</v>
      </c>
      <c r="K13" s="179">
        <f aca="true" t="shared" si="1" ref="K13:K29">SUM(G13:J13)</f>
        <v>1370</v>
      </c>
      <c r="L13" s="193">
        <f aca="true" t="shared" si="2" ref="L13:L29">SUM(F13+K13)</f>
        <v>7620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8041</v>
      </c>
      <c r="D15" s="178">
        <v>753</v>
      </c>
      <c r="E15" s="178">
        <v>691</v>
      </c>
      <c r="F15" s="179">
        <f t="shared" si="0"/>
        <v>9485</v>
      </c>
      <c r="G15" s="178">
        <v>6187</v>
      </c>
      <c r="H15" s="178">
        <v>264</v>
      </c>
      <c r="I15" s="178">
        <v>65880</v>
      </c>
      <c r="J15" s="178">
        <v>0</v>
      </c>
      <c r="K15" s="179">
        <f t="shared" si="1"/>
        <v>72331</v>
      </c>
      <c r="L15" s="193">
        <f t="shared" si="2"/>
        <v>81816</v>
      </c>
      <c r="M15" s="22"/>
    </row>
    <row r="16" spans="1:13" ht="12.75">
      <c r="A16" s="192" t="s">
        <v>31</v>
      </c>
      <c r="B16" s="178">
        <v>0</v>
      </c>
      <c r="C16" s="178">
        <v>1013</v>
      </c>
      <c r="D16" s="178">
        <v>1172</v>
      </c>
      <c r="E16" s="178">
        <v>905</v>
      </c>
      <c r="F16" s="179">
        <f t="shared" si="0"/>
        <v>3090</v>
      </c>
      <c r="G16" s="178">
        <v>0</v>
      </c>
      <c r="H16" s="178">
        <v>0</v>
      </c>
      <c r="I16" s="178">
        <v>8897</v>
      </c>
      <c r="J16" s="178">
        <v>0</v>
      </c>
      <c r="K16" s="179">
        <f t="shared" si="1"/>
        <v>8897</v>
      </c>
      <c r="L16" s="193">
        <f t="shared" si="2"/>
        <v>11987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72074</v>
      </c>
      <c r="C18" s="178">
        <v>18664</v>
      </c>
      <c r="D18" s="178">
        <v>30</v>
      </c>
      <c r="E18" s="178">
        <v>987</v>
      </c>
      <c r="F18" s="179">
        <f t="shared" si="0"/>
        <v>91755</v>
      </c>
      <c r="G18" s="178">
        <v>6674</v>
      </c>
      <c r="H18" s="178">
        <v>0</v>
      </c>
      <c r="I18" s="178">
        <v>20194</v>
      </c>
      <c r="J18" s="178">
        <v>1272</v>
      </c>
      <c r="K18" s="179">
        <f t="shared" si="1"/>
        <v>28140</v>
      </c>
      <c r="L18" s="193">
        <f t="shared" si="2"/>
        <v>119895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0</v>
      </c>
      <c r="E19" s="178">
        <v>0</v>
      </c>
      <c r="F19" s="179">
        <f t="shared" si="0"/>
        <v>0</v>
      </c>
      <c r="G19" s="178">
        <v>670</v>
      </c>
      <c r="H19" s="178">
        <v>0</v>
      </c>
      <c r="I19" s="178">
        <v>6837</v>
      </c>
      <c r="J19" s="178">
        <v>0</v>
      </c>
      <c r="K19" s="179">
        <f t="shared" si="1"/>
        <v>7507</v>
      </c>
      <c r="L19" s="193">
        <f t="shared" si="2"/>
        <v>7507</v>
      </c>
      <c r="M19" s="22"/>
    </row>
    <row r="20" spans="1:13" ht="12.75">
      <c r="A20" s="192" t="s">
        <v>35</v>
      </c>
      <c r="B20" s="178">
        <v>0</v>
      </c>
      <c r="C20" s="178">
        <v>46625</v>
      </c>
      <c r="D20" s="178">
        <v>3974</v>
      </c>
      <c r="E20" s="178">
        <v>3619</v>
      </c>
      <c r="F20" s="179">
        <f t="shared" si="0"/>
        <v>54218</v>
      </c>
      <c r="G20" s="178">
        <v>3393</v>
      </c>
      <c r="H20" s="178">
        <v>1591</v>
      </c>
      <c r="I20" s="178">
        <v>45514</v>
      </c>
      <c r="J20" s="178">
        <v>0</v>
      </c>
      <c r="K20" s="179">
        <f t="shared" si="1"/>
        <v>50498</v>
      </c>
      <c r="L20" s="193">
        <f t="shared" si="2"/>
        <v>104716</v>
      </c>
      <c r="M20" s="22"/>
    </row>
    <row r="21" spans="1:13" ht="12.75">
      <c r="A21" s="192" t="s">
        <v>36</v>
      </c>
      <c r="B21" s="178">
        <v>10425</v>
      </c>
      <c r="C21" s="178">
        <v>59843</v>
      </c>
      <c r="D21" s="178">
        <v>2565</v>
      </c>
      <c r="E21" s="178">
        <v>5707</v>
      </c>
      <c r="F21" s="179">
        <f t="shared" si="0"/>
        <v>78540</v>
      </c>
      <c r="G21" s="178">
        <v>29531</v>
      </c>
      <c r="H21" s="178">
        <v>0</v>
      </c>
      <c r="I21" s="178">
        <v>100</v>
      </c>
      <c r="J21" s="178">
        <v>0</v>
      </c>
      <c r="K21" s="179">
        <f t="shared" si="1"/>
        <v>29631</v>
      </c>
      <c r="L21" s="193">
        <f t="shared" si="2"/>
        <v>108171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3775</v>
      </c>
      <c r="E22" s="178">
        <v>1217</v>
      </c>
      <c r="F22" s="179">
        <f t="shared" si="0"/>
        <v>4992</v>
      </c>
      <c r="G22" s="178">
        <v>490</v>
      </c>
      <c r="H22" s="178">
        <v>0</v>
      </c>
      <c r="I22" s="178">
        <v>0</v>
      </c>
      <c r="J22" s="178">
        <v>0</v>
      </c>
      <c r="K22" s="179">
        <f t="shared" si="1"/>
        <v>490</v>
      </c>
      <c r="L22" s="193">
        <f t="shared" si="2"/>
        <v>5482</v>
      </c>
      <c r="M22" s="22"/>
    </row>
    <row r="23" spans="1:13" ht="12.75">
      <c r="A23" s="192" t="s">
        <v>38</v>
      </c>
      <c r="B23" s="178">
        <v>43016</v>
      </c>
      <c r="C23" s="178">
        <v>3280</v>
      </c>
      <c r="D23" s="178">
        <v>7205</v>
      </c>
      <c r="E23" s="178">
        <v>2644</v>
      </c>
      <c r="F23" s="179">
        <f t="shared" si="0"/>
        <v>56145</v>
      </c>
      <c r="G23" s="178">
        <v>36134</v>
      </c>
      <c r="H23" s="178">
        <v>100</v>
      </c>
      <c r="I23" s="178">
        <v>77075</v>
      </c>
      <c r="J23" s="178">
        <v>7</v>
      </c>
      <c r="K23" s="179">
        <f t="shared" si="1"/>
        <v>113316</v>
      </c>
      <c r="L23" s="193">
        <f t="shared" si="2"/>
        <v>169461</v>
      </c>
      <c r="M23" s="22"/>
    </row>
    <row r="24" spans="1:13" ht="12.75">
      <c r="A24" s="192" t="s">
        <v>39</v>
      </c>
      <c r="B24" s="178">
        <v>0</v>
      </c>
      <c r="C24" s="178">
        <v>17124</v>
      </c>
      <c r="D24" s="178">
        <v>491</v>
      </c>
      <c r="E24" s="178">
        <v>8834</v>
      </c>
      <c r="F24" s="179">
        <f t="shared" si="0"/>
        <v>26449</v>
      </c>
      <c r="G24" s="178">
        <v>692</v>
      </c>
      <c r="H24" s="178">
        <v>0</v>
      </c>
      <c r="I24" s="178">
        <v>77400</v>
      </c>
      <c r="J24" s="178">
        <v>180</v>
      </c>
      <c r="K24" s="179">
        <f t="shared" si="1"/>
        <v>78272</v>
      </c>
      <c r="L24" s="193">
        <f t="shared" si="2"/>
        <v>104721</v>
      </c>
      <c r="M24" s="22"/>
    </row>
    <row r="25" spans="1:13" ht="12.75">
      <c r="A25" s="192" t="s">
        <v>40</v>
      </c>
      <c r="B25" s="178">
        <v>0</v>
      </c>
      <c r="C25" s="178">
        <v>860</v>
      </c>
      <c r="D25" s="178">
        <v>3775</v>
      </c>
      <c r="E25" s="178">
        <v>10223</v>
      </c>
      <c r="F25" s="179">
        <f t="shared" si="0"/>
        <v>14858</v>
      </c>
      <c r="G25" s="178">
        <v>0</v>
      </c>
      <c r="H25" s="178">
        <v>601</v>
      </c>
      <c r="I25" s="178">
        <v>0</v>
      </c>
      <c r="J25" s="178">
        <v>210</v>
      </c>
      <c r="K25" s="179">
        <f t="shared" si="1"/>
        <v>811</v>
      </c>
      <c r="L25" s="193">
        <f t="shared" si="2"/>
        <v>15669</v>
      </c>
      <c r="M25" s="22"/>
    </row>
    <row r="26" spans="1:13" ht="12.75">
      <c r="A26" s="192" t="s">
        <v>41</v>
      </c>
      <c r="B26" s="178">
        <v>20040</v>
      </c>
      <c r="C26" s="178">
        <v>26190</v>
      </c>
      <c r="D26" s="178">
        <v>8162</v>
      </c>
      <c r="E26" s="178">
        <v>22146</v>
      </c>
      <c r="F26" s="179">
        <f t="shared" si="0"/>
        <v>76538</v>
      </c>
      <c r="G26" s="178">
        <v>9317</v>
      </c>
      <c r="H26" s="178">
        <v>0</v>
      </c>
      <c r="I26" s="178">
        <v>12187</v>
      </c>
      <c r="J26" s="178">
        <v>6578</v>
      </c>
      <c r="K26" s="179">
        <f t="shared" si="1"/>
        <v>28082</v>
      </c>
      <c r="L26" s="193">
        <f t="shared" si="2"/>
        <v>104620</v>
      </c>
      <c r="M26" s="22"/>
    </row>
    <row r="27" spans="1:13" ht="12.75">
      <c r="A27" s="192" t="s">
        <v>42</v>
      </c>
      <c r="B27" s="178">
        <v>0</v>
      </c>
      <c r="C27" s="178">
        <v>0</v>
      </c>
      <c r="D27" s="178">
        <v>1286</v>
      </c>
      <c r="E27" s="178">
        <v>580</v>
      </c>
      <c r="F27" s="179">
        <f t="shared" si="0"/>
        <v>1866</v>
      </c>
      <c r="G27" s="178">
        <v>460</v>
      </c>
      <c r="H27" s="178">
        <v>0</v>
      </c>
      <c r="I27" s="178">
        <v>0</v>
      </c>
      <c r="J27" s="178">
        <v>0</v>
      </c>
      <c r="K27" s="179">
        <f t="shared" si="1"/>
        <v>460</v>
      </c>
      <c r="L27" s="193">
        <f t="shared" si="2"/>
        <v>2326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55</v>
      </c>
      <c r="E28" s="178">
        <v>0</v>
      </c>
      <c r="F28" s="179">
        <f t="shared" si="0"/>
        <v>55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55</v>
      </c>
      <c r="M28" s="22"/>
    </row>
    <row r="29" spans="1:13" ht="12.75">
      <c r="A29" s="192" t="s">
        <v>44</v>
      </c>
      <c r="B29" s="178">
        <v>147498</v>
      </c>
      <c r="C29" s="178">
        <v>1660</v>
      </c>
      <c r="D29" s="178">
        <v>312</v>
      </c>
      <c r="E29" s="178">
        <v>0</v>
      </c>
      <c r="F29" s="179">
        <f t="shared" si="0"/>
        <v>149470</v>
      </c>
      <c r="G29" s="178">
        <v>3009</v>
      </c>
      <c r="H29" s="178">
        <v>3074</v>
      </c>
      <c r="I29" s="178">
        <v>70513</v>
      </c>
      <c r="J29" s="178">
        <v>0</v>
      </c>
      <c r="K29" s="179">
        <f t="shared" si="1"/>
        <v>76596</v>
      </c>
      <c r="L29" s="193">
        <f t="shared" si="2"/>
        <v>226066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293053</v>
      </c>
      <c r="C32" s="25">
        <f t="shared" si="3"/>
        <v>183300</v>
      </c>
      <c r="D32" s="25">
        <f t="shared" si="3"/>
        <v>36570</v>
      </c>
      <c r="E32" s="25">
        <f t="shared" si="3"/>
        <v>60788</v>
      </c>
      <c r="F32" s="25">
        <f t="shared" si="3"/>
        <v>573711</v>
      </c>
      <c r="G32" s="25">
        <f t="shared" si="3"/>
        <v>96557</v>
      </c>
      <c r="H32" s="25">
        <f t="shared" si="3"/>
        <v>5630</v>
      </c>
      <c r="I32" s="25">
        <f t="shared" si="3"/>
        <v>385967</v>
      </c>
      <c r="J32" s="25">
        <f t="shared" si="3"/>
        <v>8247</v>
      </c>
      <c r="K32" s="25">
        <f t="shared" si="3"/>
        <v>496401</v>
      </c>
      <c r="L32" s="26">
        <f t="shared" si="3"/>
        <v>1070112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12299</v>
      </c>
      <c r="C36" s="183">
        <v>145099</v>
      </c>
      <c r="D36" s="183">
        <v>20763</v>
      </c>
      <c r="E36" s="183">
        <v>9606</v>
      </c>
      <c r="F36" s="184">
        <f aca="true" t="shared" si="4" ref="F36:F54">SUM(B36:E36)</f>
        <v>187767</v>
      </c>
      <c r="G36" s="183">
        <v>66190</v>
      </c>
      <c r="H36" s="183">
        <v>162</v>
      </c>
      <c r="I36" s="183">
        <v>71712</v>
      </c>
      <c r="J36" s="183">
        <v>0</v>
      </c>
      <c r="K36" s="184">
        <f aca="true" t="shared" si="5" ref="K36:K54">SUM(G36:J36)</f>
        <v>138064</v>
      </c>
      <c r="L36" s="197">
        <f aca="true" t="shared" si="6" ref="L36:L54">SUM(F36+K36)</f>
        <v>325831</v>
      </c>
      <c r="M36" s="22"/>
    </row>
    <row r="37" spans="1:13" ht="12.75">
      <c r="A37" s="202" t="s">
        <v>48</v>
      </c>
      <c r="B37" s="183">
        <v>0</v>
      </c>
      <c r="C37" s="183">
        <v>24508</v>
      </c>
      <c r="D37" s="183">
        <v>0</v>
      </c>
      <c r="E37" s="183">
        <v>14334</v>
      </c>
      <c r="F37" s="184">
        <f t="shared" si="4"/>
        <v>38842</v>
      </c>
      <c r="G37" s="183">
        <v>12536</v>
      </c>
      <c r="H37" s="183">
        <v>670</v>
      </c>
      <c r="I37" s="183">
        <v>0</v>
      </c>
      <c r="J37" s="183">
        <v>62</v>
      </c>
      <c r="K37" s="184">
        <f t="shared" si="5"/>
        <v>13268</v>
      </c>
      <c r="L37" s="197">
        <f t="shared" si="6"/>
        <v>52110</v>
      </c>
      <c r="M37" s="22"/>
    </row>
    <row r="38" spans="1:13" ht="12.75">
      <c r="A38" s="202" t="s">
        <v>49</v>
      </c>
      <c r="B38" s="183">
        <v>0</v>
      </c>
      <c r="C38" s="183">
        <v>611659</v>
      </c>
      <c r="D38" s="183">
        <v>16256</v>
      </c>
      <c r="E38" s="183">
        <v>11938</v>
      </c>
      <c r="F38" s="184">
        <f t="shared" si="4"/>
        <v>639853</v>
      </c>
      <c r="G38" s="183">
        <v>80742</v>
      </c>
      <c r="H38" s="183">
        <v>21</v>
      </c>
      <c r="I38" s="183">
        <v>416</v>
      </c>
      <c r="J38" s="183">
        <v>400</v>
      </c>
      <c r="K38" s="184">
        <f t="shared" si="5"/>
        <v>81579</v>
      </c>
      <c r="L38" s="197">
        <f t="shared" si="6"/>
        <v>721432</v>
      </c>
      <c r="M38" s="22"/>
    </row>
    <row r="39" spans="1:13" ht="12.75">
      <c r="A39" s="202" t="s">
        <v>50</v>
      </c>
      <c r="B39" s="183">
        <v>108877</v>
      </c>
      <c r="C39" s="183">
        <v>224938</v>
      </c>
      <c r="D39" s="183">
        <v>16399</v>
      </c>
      <c r="E39" s="183">
        <v>24103</v>
      </c>
      <c r="F39" s="184">
        <f t="shared" si="4"/>
        <v>374317</v>
      </c>
      <c r="G39" s="183">
        <v>10887</v>
      </c>
      <c r="H39" s="183">
        <v>16425</v>
      </c>
      <c r="I39" s="183">
        <v>80780</v>
      </c>
      <c r="J39" s="183">
        <v>0</v>
      </c>
      <c r="K39" s="184">
        <f t="shared" si="5"/>
        <v>108092</v>
      </c>
      <c r="L39" s="197">
        <f t="shared" si="6"/>
        <v>482409</v>
      </c>
      <c r="M39" s="22"/>
    </row>
    <row r="40" spans="1:13" ht="12.75">
      <c r="A40" s="202" t="s">
        <v>51</v>
      </c>
      <c r="B40" s="183">
        <v>0</v>
      </c>
      <c r="C40" s="183">
        <v>6020</v>
      </c>
      <c r="D40" s="183">
        <v>0</v>
      </c>
      <c r="E40" s="183">
        <v>6447</v>
      </c>
      <c r="F40" s="184">
        <f t="shared" si="4"/>
        <v>12467</v>
      </c>
      <c r="G40" s="183">
        <v>15</v>
      </c>
      <c r="H40" s="183">
        <v>95</v>
      </c>
      <c r="I40" s="183">
        <v>0</v>
      </c>
      <c r="J40" s="183">
        <v>0</v>
      </c>
      <c r="K40" s="184">
        <f t="shared" si="5"/>
        <v>110</v>
      </c>
      <c r="L40" s="197">
        <f t="shared" si="6"/>
        <v>12577</v>
      </c>
      <c r="M40" s="22"/>
    </row>
    <row r="41" spans="1:13" ht="12.75">
      <c r="A41" s="202" t="s">
        <v>52</v>
      </c>
      <c r="B41" s="183">
        <v>0</v>
      </c>
      <c r="C41" s="183">
        <v>108433</v>
      </c>
      <c r="D41" s="183">
        <v>25757</v>
      </c>
      <c r="E41" s="183">
        <v>6889</v>
      </c>
      <c r="F41" s="184">
        <f t="shared" si="4"/>
        <v>141079</v>
      </c>
      <c r="G41" s="183">
        <v>253316</v>
      </c>
      <c r="H41" s="183">
        <v>161</v>
      </c>
      <c r="I41" s="183">
        <v>44383</v>
      </c>
      <c r="J41" s="183">
        <v>748</v>
      </c>
      <c r="K41" s="184">
        <f t="shared" si="5"/>
        <v>298608</v>
      </c>
      <c r="L41" s="197">
        <f t="shared" si="6"/>
        <v>439687</v>
      </c>
      <c r="M41" s="22"/>
    </row>
    <row r="42" spans="1:13" ht="12.75">
      <c r="A42" s="202" t="s">
        <v>53</v>
      </c>
      <c r="B42" s="183">
        <v>241</v>
      </c>
      <c r="C42" s="183">
        <v>270292</v>
      </c>
      <c r="D42" s="183">
        <v>49608</v>
      </c>
      <c r="E42" s="183">
        <v>22069</v>
      </c>
      <c r="F42" s="184">
        <f t="shared" si="4"/>
        <v>342210</v>
      </c>
      <c r="G42" s="183">
        <v>14499</v>
      </c>
      <c r="H42" s="183">
        <v>670</v>
      </c>
      <c r="I42" s="183">
        <v>57801</v>
      </c>
      <c r="J42" s="183">
        <v>1205</v>
      </c>
      <c r="K42" s="184">
        <f t="shared" si="5"/>
        <v>74175</v>
      </c>
      <c r="L42" s="197">
        <f t="shared" si="6"/>
        <v>416385</v>
      </c>
      <c r="M42" s="22"/>
    </row>
    <row r="43" spans="1:13" ht="12.75">
      <c r="A43" s="202" t="s">
        <v>54</v>
      </c>
      <c r="B43" s="183">
        <v>811</v>
      </c>
      <c r="C43" s="183">
        <v>5986</v>
      </c>
      <c r="D43" s="183">
        <v>4023</v>
      </c>
      <c r="E43" s="183">
        <v>10455</v>
      </c>
      <c r="F43" s="184">
        <f t="shared" si="4"/>
        <v>21275</v>
      </c>
      <c r="G43" s="183">
        <v>4696</v>
      </c>
      <c r="H43" s="183">
        <v>952</v>
      </c>
      <c r="I43" s="183">
        <v>0</v>
      </c>
      <c r="J43" s="183">
        <v>250</v>
      </c>
      <c r="K43" s="184">
        <f t="shared" si="5"/>
        <v>5898</v>
      </c>
      <c r="L43" s="197">
        <f t="shared" si="6"/>
        <v>27173</v>
      </c>
      <c r="M43" s="22"/>
    </row>
    <row r="44" spans="1:13" ht="12.75">
      <c r="A44" s="202" t="s">
        <v>55</v>
      </c>
      <c r="B44" s="183">
        <v>0</v>
      </c>
      <c r="C44" s="183">
        <v>509806</v>
      </c>
      <c r="D44" s="183">
        <v>20339</v>
      </c>
      <c r="E44" s="183">
        <v>24678</v>
      </c>
      <c r="F44" s="184">
        <f t="shared" si="4"/>
        <v>554823</v>
      </c>
      <c r="G44" s="183">
        <v>17675</v>
      </c>
      <c r="H44" s="183">
        <v>484</v>
      </c>
      <c r="I44" s="183">
        <v>90872</v>
      </c>
      <c r="J44" s="183">
        <v>2606</v>
      </c>
      <c r="K44" s="184">
        <f t="shared" si="5"/>
        <v>111637</v>
      </c>
      <c r="L44" s="197">
        <f t="shared" si="6"/>
        <v>666460</v>
      </c>
      <c r="M44" s="22"/>
    </row>
    <row r="45" spans="1:13" ht="12.75">
      <c r="A45" s="202" t="s">
        <v>56</v>
      </c>
      <c r="B45" s="183">
        <v>662</v>
      </c>
      <c r="C45" s="183">
        <v>44656</v>
      </c>
      <c r="D45" s="183">
        <v>10850</v>
      </c>
      <c r="E45" s="183">
        <v>12394</v>
      </c>
      <c r="F45" s="184">
        <f t="shared" si="4"/>
        <v>68562</v>
      </c>
      <c r="G45" s="183">
        <v>9554</v>
      </c>
      <c r="H45" s="183">
        <v>24</v>
      </c>
      <c r="I45" s="183">
        <v>77584</v>
      </c>
      <c r="J45" s="183">
        <v>0</v>
      </c>
      <c r="K45" s="184">
        <f t="shared" si="5"/>
        <v>87162</v>
      </c>
      <c r="L45" s="197">
        <f t="shared" si="6"/>
        <v>155724</v>
      </c>
      <c r="M45" s="22"/>
    </row>
    <row r="46" spans="1:13" ht="12.75">
      <c r="A46" s="202" t="s">
        <v>57</v>
      </c>
      <c r="B46" s="183">
        <v>0</v>
      </c>
      <c r="C46" s="183">
        <v>527790</v>
      </c>
      <c r="D46" s="183">
        <v>730</v>
      </c>
      <c r="E46" s="183">
        <v>6630</v>
      </c>
      <c r="F46" s="184">
        <f t="shared" si="4"/>
        <v>535150</v>
      </c>
      <c r="G46" s="183">
        <v>20632</v>
      </c>
      <c r="H46" s="183">
        <v>0</v>
      </c>
      <c r="I46" s="183">
        <v>0</v>
      </c>
      <c r="J46" s="183">
        <v>1025</v>
      </c>
      <c r="K46" s="184">
        <f t="shared" si="5"/>
        <v>21657</v>
      </c>
      <c r="L46" s="197">
        <f t="shared" si="6"/>
        <v>556807</v>
      </c>
      <c r="M46" s="22"/>
    </row>
    <row r="47" spans="1:13" ht="12.75">
      <c r="A47" s="202" t="s">
        <v>58</v>
      </c>
      <c r="B47" s="183">
        <v>0</v>
      </c>
      <c r="C47" s="183">
        <v>251276</v>
      </c>
      <c r="D47" s="183">
        <v>2413</v>
      </c>
      <c r="E47" s="183">
        <v>37391</v>
      </c>
      <c r="F47" s="184">
        <f t="shared" si="4"/>
        <v>291080</v>
      </c>
      <c r="G47" s="183">
        <v>14112</v>
      </c>
      <c r="H47" s="183">
        <v>497</v>
      </c>
      <c r="I47" s="183">
        <v>45871</v>
      </c>
      <c r="J47" s="183">
        <v>24422</v>
      </c>
      <c r="K47" s="184">
        <f t="shared" si="5"/>
        <v>84902</v>
      </c>
      <c r="L47" s="197">
        <f t="shared" si="6"/>
        <v>375982</v>
      </c>
      <c r="M47" s="22"/>
    </row>
    <row r="48" spans="1:13" ht="12.75">
      <c r="A48" s="202" t="s">
        <v>59</v>
      </c>
      <c r="B48" s="183">
        <v>0</v>
      </c>
      <c r="C48" s="183">
        <v>1169</v>
      </c>
      <c r="D48" s="183">
        <v>100</v>
      </c>
      <c r="E48" s="183">
        <v>429</v>
      </c>
      <c r="F48" s="184">
        <f t="shared" si="4"/>
        <v>1698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1698</v>
      </c>
      <c r="M48" s="22"/>
    </row>
    <row r="49" spans="1:13" ht="12.75">
      <c r="A49" s="202" t="s">
        <v>60</v>
      </c>
      <c r="B49" s="183">
        <v>0</v>
      </c>
      <c r="C49" s="183">
        <v>147441</v>
      </c>
      <c r="D49" s="183">
        <v>5224</v>
      </c>
      <c r="E49" s="183">
        <v>10774</v>
      </c>
      <c r="F49" s="184">
        <f t="shared" si="4"/>
        <v>163439</v>
      </c>
      <c r="G49" s="183">
        <v>41719</v>
      </c>
      <c r="H49" s="183">
        <v>0</v>
      </c>
      <c r="I49" s="183">
        <v>54432</v>
      </c>
      <c r="J49" s="183">
        <v>1281</v>
      </c>
      <c r="K49" s="184">
        <f t="shared" si="5"/>
        <v>97432</v>
      </c>
      <c r="L49" s="197">
        <f t="shared" si="6"/>
        <v>260871</v>
      </c>
      <c r="M49" s="22"/>
    </row>
    <row r="50" spans="1:13" ht="12.75">
      <c r="A50" s="202" t="s">
        <v>61</v>
      </c>
      <c r="B50" s="183">
        <v>0</v>
      </c>
      <c r="C50" s="183">
        <v>20565</v>
      </c>
      <c r="D50" s="183">
        <v>51386</v>
      </c>
      <c r="E50" s="183">
        <v>6057</v>
      </c>
      <c r="F50" s="184">
        <f t="shared" si="4"/>
        <v>78008</v>
      </c>
      <c r="G50" s="183">
        <v>6880</v>
      </c>
      <c r="H50" s="183">
        <v>0</v>
      </c>
      <c r="I50" s="183">
        <v>267068</v>
      </c>
      <c r="J50" s="183">
        <v>1443</v>
      </c>
      <c r="K50" s="184">
        <f t="shared" si="5"/>
        <v>275391</v>
      </c>
      <c r="L50" s="197">
        <f t="shared" si="6"/>
        <v>353399</v>
      </c>
      <c r="M50" s="22"/>
    </row>
    <row r="51" spans="1:13" ht="12.75">
      <c r="A51" s="202" t="s">
        <v>62</v>
      </c>
      <c r="B51" s="183">
        <v>0</v>
      </c>
      <c r="C51" s="183">
        <v>69750</v>
      </c>
      <c r="D51" s="183">
        <v>13965</v>
      </c>
      <c r="E51" s="183">
        <v>26746</v>
      </c>
      <c r="F51" s="184">
        <f t="shared" si="4"/>
        <v>110461</v>
      </c>
      <c r="G51" s="183">
        <v>25477</v>
      </c>
      <c r="H51" s="183">
        <v>170</v>
      </c>
      <c r="I51" s="183">
        <v>52854</v>
      </c>
      <c r="J51" s="183">
        <v>30000</v>
      </c>
      <c r="K51" s="184">
        <f t="shared" si="5"/>
        <v>108501</v>
      </c>
      <c r="L51" s="197">
        <f t="shared" si="6"/>
        <v>218962</v>
      </c>
      <c r="M51" s="22"/>
    </row>
    <row r="52" spans="1:13" ht="12.75">
      <c r="A52" s="202" t="s">
        <v>63</v>
      </c>
      <c r="B52" s="183">
        <v>0</v>
      </c>
      <c r="C52" s="183">
        <v>43388</v>
      </c>
      <c r="D52" s="183">
        <v>3392</v>
      </c>
      <c r="E52" s="183">
        <v>26223</v>
      </c>
      <c r="F52" s="184">
        <f t="shared" si="4"/>
        <v>73003</v>
      </c>
      <c r="G52" s="183">
        <v>11202</v>
      </c>
      <c r="H52" s="183">
        <v>225</v>
      </c>
      <c r="I52" s="183">
        <v>0</v>
      </c>
      <c r="J52" s="183">
        <v>4247</v>
      </c>
      <c r="K52" s="184">
        <f t="shared" si="5"/>
        <v>15674</v>
      </c>
      <c r="L52" s="197">
        <f t="shared" si="6"/>
        <v>88677</v>
      </c>
      <c r="M52" s="22"/>
    </row>
    <row r="53" spans="1:13" ht="12.75">
      <c r="A53" s="202" t="s">
        <v>64</v>
      </c>
      <c r="B53" s="183">
        <v>0</v>
      </c>
      <c r="C53" s="183">
        <v>83062</v>
      </c>
      <c r="D53" s="183">
        <v>0</v>
      </c>
      <c r="E53" s="183">
        <v>3269</v>
      </c>
      <c r="F53" s="184">
        <f t="shared" si="4"/>
        <v>86331</v>
      </c>
      <c r="G53" s="183">
        <v>7866</v>
      </c>
      <c r="H53" s="183">
        <v>2109</v>
      </c>
      <c r="I53" s="183">
        <v>0</v>
      </c>
      <c r="J53" s="183">
        <v>852</v>
      </c>
      <c r="K53" s="184">
        <f t="shared" si="5"/>
        <v>10827</v>
      </c>
      <c r="L53" s="197">
        <f t="shared" si="6"/>
        <v>97158</v>
      </c>
      <c r="M53" s="22"/>
    </row>
    <row r="54" spans="1:13" ht="12.75">
      <c r="A54" s="202" t="s">
        <v>65</v>
      </c>
      <c r="B54" s="183">
        <v>0</v>
      </c>
      <c r="C54" s="183">
        <v>53801</v>
      </c>
      <c r="D54" s="183">
        <v>4381</v>
      </c>
      <c r="E54" s="183">
        <v>9767</v>
      </c>
      <c r="F54" s="184">
        <f t="shared" si="4"/>
        <v>67949</v>
      </c>
      <c r="G54" s="183">
        <v>27360</v>
      </c>
      <c r="H54" s="183">
        <v>0</v>
      </c>
      <c r="I54" s="183">
        <v>31697</v>
      </c>
      <c r="J54" s="183">
        <v>70</v>
      </c>
      <c r="K54" s="184">
        <f t="shared" si="5"/>
        <v>59127</v>
      </c>
      <c r="L54" s="197">
        <f t="shared" si="6"/>
        <v>127076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122890</v>
      </c>
      <c r="C56" s="84">
        <f t="shared" si="7"/>
        <v>3149639</v>
      </c>
      <c r="D56" s="84">
        <f t="shared" si="7"/>
        <v>245586</v>
      </c>
      <c r="E56" s="84">
        <f t="shared" si="7"/>
        <v>270199</v>
      </c>
      <c r="F56" s="84">
        <f t="shared" si="7"/>
        <v>3788314</v>
      </c>
      <c r="G56" s="84">
        <f t="shared" si="7"/>
        <v>625358</v>
      </c>
      <c r="H56" s="84">
        <f t="shared" si="7"/>
        <v>22665</v>
      </c>
      <c r="I56" s="84">
        <f t="shared" si="7"/>
        <v>875470</v>
      </c>
      <c r="J56" s="84">
        <f t="shared" si="7"/>
        <v>68611</v>
      </c>
      <c r="K56" s="84">
        <f t="shared" si="7"/>
        <v>1592104</v>
      </c>
      <c r="L56" s="34">
        <f t="shared" si="7"/>
        <v>5380418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415943</v>
      </c>
      <c r="C60" s="85">
        <f t="shared" si="8"/>
        <v>3332939</v>
      </c>
      <c r="D60" s="85">
        <f t="shared" si="8"/>
        <v>282156</v>
      </c>
      <c r="E60" s="85">
        <f t="shared" si="8"/>
        <v>330987</v>
      </c>
      <c r="F60" s="85">
        <f t="shared" si="8"/>
        <v>4362025</v>
      </c>
      <c r="G60" s="85">
        <f t="shared" si="8"/>
        <v>721915</v>
      </c>
      <c r="H60" s="85">
        <f t="shared" si="8"/>
        <v>28295</v>
      </c>
      <c r="I60" s="85">
        <f t="shared" si="8"/>
        <v>1261437</v>
      </c>
      <c r="J60" s="85">
        <f t="shared" si="8"/>
        <v>76858</v>
      </c>
      <c r="K60" s="85">
        <f t="shared" si="8"/>
        <v>2088505</v>
      </c>
      <c r="L60" s="36">
        <f t="shared" si="8"/>
        <v>6450530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102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5240</v>
      </c>
      <c r="E13" s="178">
        <v>1789</v>
      </c>
      <c r="F13" s="179">
        <f aca="true" t="shared" si="0" ref="F13:F29">SUM(B13:E13)</f>
        <v>7029</v>
      </c>
      <c r="G13" s="178">
        <v>0</v>
      </c>
      <c r="H13" s="178">
        <v>0</v>
      </c>
      <c r="I13" s="178">
        <v>1918</v>
      </c>
      <c r="J13" s="178">
        <v>0</v>
      </c>
      <c r="K13" s="179">
        <f aca="true" t="shared" si="1" ref="K13:K29">SUM(G13:J13)</f>
        <v>1918</v>
      </c>
      <c r="L13" s="193">
        <f aca="true" t="shared" si="2" ref="L13:L29">SUM(F13+K13)</f>
        <v>8947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10723</v>
      </c>
      <c r="D15" s="178">
        <v>559</v>
      </c>
      <c r="E15" s="178">
        <v>1122</v>
      </c>
      <c r="F15" s="179">
        <f t="shared" si="0"/>
        <v>12404</v>
      </c>
      <c r="G15" s="178">
        <v>908</v>
      </c>
      <c r="H15" s="178">
        <v>337</v>
      </c>
      <c r="I15" s="178">
        <v>47557</v>
      </c>
      <c r="J15" s="178">
        <v>0</v>
      </c>
      <c r="K15" s="179">
        <f t="shared" si="1"/>
        <v>48802</v>
      </c>
      <c r="L15" s="193">
        <f t="shared" si="2"/>
        <v>61206</v>
      </c>
      <c r="M15" s="22"/>
    </row>
    <row r="16" spans="1:13" ht="12.75">
      <c r="A16" s="192" t="s">
        <v>31</v>
      </c>
      <c r="B16" s="178">
        <v>0</v>
      </c>
      <c r="C16" s="178">
        <v>0</v>
      </c>
      <c r="D16" s="178">
        <v>600</v>
      </c>
      <c r="E16" s="178">
        <v>2050</v>
      </c>
      <c r="F16" s="179">
        <f t="shared" si="0"/>
        <v>2650</v>
      </c>
      <c r="G16" s="178">
        <v>0</v>
      </c>
      <c r="H16" s="178">
        <v>0</v>
      </c>
      <c r="I16" s="178">
        <v>8799</v>
      </c>
      <c r="J16" s="178">
        <v>0</v>
      </c>
      <c r="K16" s="179">
        <f t="shared" si="1"/>
        <v>8799</v>
      </c>
      <c r="L16" s="193">
        <f t="shared" si="2"/>
        <v>11449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63888</v>
      </c>
      <c r="C18" s="178">
        <v>17883</v>
      </c>
      <c r="D18" s="178">
        <v>3520</v>
      </c>
      <c r="E18" s="178">
        <v>2857</v>
      </c>
      <c r="F18" s="179">
        <f t="shared" si="0"/>
        <v>88148</v>
      </c>
      <c r="G18" s="178">
        <v>1635</v>
      </c>
      <c r="H18" s="178">
        <v>0</v>
      </c>
      <c r="I18" s="178">
        <v>45119</v>
      </c>
      <c r="J18" s="178">
        <v>0</v>
      </c>
      <c r="K18" s="179">
        <f t="shared" si="1"/>
        <v>46754</v>
      </c>
      <c r="L18" s="193">
        <f t="shared" si="2"/>
        <v>134902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920</v>
      </c>
      <c r="E19" s="178">
        <v>0</v>
      </c>
      <c r="F19" s="179">
        <f t="shared" si="0"/>
        <v>920</v>
      </c>
      <c r="G19" s="178">
        <v>0</v>
      </c>
      <c r="H19" s="178">
        <v>0</v>
      </c>
      <c r="I19" s="178">
        <v>14965</v>
      </c>
      <c r="J19" s="178">
        <v>0</v>
      </c>
      <c r="K19" s="179">
        <f t="shared" si="1"/>
        <v>14965</v>
      </c>
      <c r="L19" s="193">
        <f t="shared" si="2"/>
        <v>15885</v>
      </c>
      <c r="M19" s="22"/>
    </row>
    <row r="20" spans="1:13" ht="12.75">
      <c r="A20" s="192" t="s">
        <v>35</v>
      </c>
      <c r="B20" s="178">
        <v>0</v>
      </c>
      <c r="C20" s="178">
        <v>18670</v>
      </c>
      <c r="D20" s="178">
        <v>29759</v>
      </c>
      <c r="E20" s="178">
        <v>449</v>
      </c>
      <c r="F20" s="179">
        <f t="shared" si="0"/>
        <v>48878</v>
      </c>
      <c r="G20" s="178">
        <v>3239</v>
      </c>
      <c r="H20" s="178">
        <v>0</v>
      </c>
      <c r="I20" s="178">
        <v>29777</v>
      </c>
      <c r="J20" s="178">
        <v>0</v>
      </c>
      <c r="K20" s="179">
        <f t="shared" si="1"/>
        <v>33016</v>
      </c>
      <c r="L20" s="193">
        <f t="shared" si="2"/>
        <v>81894</v>
      </c>
      <c r="M20" s="22"/>
    </row>
    <row r="21" spans="1:13" ht="12.75">
      <c r="A21" s="192" t="s">
        <v>36</v>
      </c>
      <c r="B21" s="178">
        <v>589</v>
      </c>
      <c r="C21" s="178">
        <v>53214</v>
      </c>
      <c r="D21" s="178">
        <v>1420</v>
      </c>
      <c r="E21" s="178">
        <v>4819</v>
      </c>
      <c r="F21" s="179">
        <f t="shared" si="0"/>
        <v>60042</v>
      </c>
      <c r="G21" s="178">
        <v>8898</v>
      </c>
      <c r="H21" s="178">
        <v>0</v>
      </c>
      <c r="I21" s="178">
        <v>3194</v>
      </c>
      <c r="J21" s="178">
        <v>0</v>
      </c>
      <c r="K21" s="179">
        <f t="shared" si="1"/>
        <v>12092</v>
      </c>
      <c r="L21" s="193">
        <f t="shared" si="2"/>
        <v>72134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712</v>
      </c>
      <c r="E22" s="178">
        <v>0</v>
      </c>
      <c r="F22" s="179">
        <f t="shared" si="0"/>
        <v>712</v>
      </c>
      <c r="G22" s="178">
        <v>61</v>
      </c>
      <c r="H22" s="178">
        <v>0</v>
      </c>
      <c r="I22" s="178">
        <v>0</v>
      </c>
      <c r="J22" s="178">
        <v>0</v>
      </c>
      <c r="K22" s="179">
        <f t="shared" si="1"/>
        <v>61</v>
      </c>
      <c r="L22" s="193">
        <f t="shared" si="2"/>
        <v>773</v>
      </c>
      <c r="M22" s="22"/>
    </row>
    <row r="23" spans="1:13" ht="12.75">
      <c r="A23" s="192" t="s">
        <v>38</v>
      </c>
      <c r="B23" s="178">
        <v>23952</v>
      </c>
      <c r="C23" s="178">
        <v>4377</v>
      </c>
      <c r="D23" s="178">
        <v>890</v>
      </c>
      <c r="E23" s="178">
        <v>4819</v>
      </c>
      <c r="F23" s="179">
        <f t="shared" si="0"/>
        <v>34038</v>
      </c>
      <c r="G23" s="178">
        <v>21771</v>
      </c>
      <c r="H23" s="178">
        <v>0</v>
      </c>
      <c r="I23" s="178">
        <v>47474</v>
      </c>
      <c r="J23" s="178">
        <v>5</v>
      </c>
      <c r="K23" s="179">
        <f t="shared" si="1"/>
        <v>69250</v>
      </c>
      <c r="L23" s="193">
        <f t="shared" si="2"/>
        <v>103288</v>
      </c>
      <c r="M23" s="22"/>
    </row>
    <row r="24" spans="1:13" ht="12.75">
      <c r="A24" s="192" t="s">
        <v>39</v>
      </c>
      <c r="B24" s="178">
        <v>309</v>
      </c>
      <c r="C24" s="178">
        <v>2955</v>
      </c>
      <c r="D24" s="178">
        <v>1621</v>
      </c>
      <c r="E24" s="178">
        <v>6540</v>
      </c>
      <c r="F24" s="179">
        <f t="shared" si="0"/>
        <v>11425</v>
      </c>
      <c r="G24" s="178">
        <v>323</v>
      </c>
      <c r="H24" s="178">
        <v>0</v>
      </c>
      <c r="I24" s="178">
        <v>62494</v>
      </c>
      <c r="J24" s="178">
        <v>0</v>
      </c>
      <c r="K24" s="179">
        <f t="shared" si="1"/>
        <v>62817</v>
      </c>
      <c r="L24" s="193">
        <f t="shared" si="2"/>
        <v>74242</v>
      </c>
      <c r="M24" s="22"/>
    </row>
    <row r="25" spans="1:13" ht="12.75">
      <c r="A25" s="192" t="s">
        <v>40</v>
      </c>
      <c r="B25" s="178">
        <v>0</v>
      </c>
      <c r="C25" s="178">
        <v>1380</v>
      </c>
      <c r="D25" s="178">
        <v>4280</v>
      </c>
      <c r="E25" s="178">
        <v>12609</v>
      </c>
      <c r="F25" s="179">
        <f t="shared" si="0"/>
        <v>18269</v>
      </c>
      <c r="G25" s="178">
        <v>20</v>
      </c>
      <c r="H25" s="178">
        <v>300</v>
      </c>
      <c r="I25" s="178">
        <v>0</v>
      </c>
      <c r="J25" s="178">
        <v>250</v>
      </c>
      <c r="K25" s="179">
        <f t="shared" si="1"/>
        <v>570</v>
      </c>
      <c r="L25" s="193">
        <f t="shared" si="2"/>
        <v>18839</v>
      </c>
      <c r="M25" s="22"/>
    </row>
    <row r="26" spans="1:13" ht="12.75">
      <c r="A26" s="192" t="s">
        <v>41</v>
      </c>
      <c r="B26" s="178">
        <v>5519</v>
      </c>
      <c r="C26" s="178">
        <v>30896</v>
      </c>
      <c r="D26" s="178">
        <v>4005</v>
      </c>
      <c r="E26" s="178">
        <v>22405</v>
      </c>
      <c r="F26" s="179">
        <f t="shared" si="0"/>
        <v>62825</v>
      </c>
      <c r="G26" s="178">
        <v>2799</v>
      </c>
      <c r="H26" s="178">
        <v>120</v>
      </c>
      <c r="I26" s="178">
        <v>15571</v>
      </c>
      <c r="J26" s="178">
        <v>5948</v>
      </c>
      <c r="K26" s="179">
        <f t="shared" si="1"/>
        <v>24438</v>
      </c>
      <c r="L26" s="193">
        <f t="shared" si="2"/>
        <v>87263</v>
      </c>
      <c r="M26" s="22"/>
    </row>
    <row r="27" spans="1:13" ht="12.75">
      <c r="A27" s="192" t="s">
        <v>42</v>
      </c>
      <c r="B27" s="178">
        <v>0</v>
      </c>
      <c r="C27" s="178">
        <v>485</v>
      </c>
      <c r="D27" s="178">
        <v>202</v>
      </c>
      <c r="E27" s="178">
        <v>3550</v>
      </c>
      <c r="F27" s="179">
        <f t="shared" si="0"/>
        <v>4237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4237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0</v>
      </c>
      <c r="E28" s="178">
        <v>0</v>
      </c>
      <c r="F28" s="179">
        <f t="shared" si="0"/>
        <v>0</v>
      </c>
      <c r="G28" s="178">
        <v>0</v>
      </c>
      <c r="H28" s="178">
        <v>0</v>
      </c>
      <c r="I28" s="178">
        <v>0</v>
      </c>
      <c r="J28" s="178">
        <v>1</v>
      </c>
      <c r="K28" s="179">
        <f t="shared" si="1"/>
        <v>1</v>
      </c>
      <c r="L28" s="193">
        <f t="shared" si="2"/>
        <v>1</v>
      </c>
      <c r="M28" s="22"/>
    </row>
    <row r="29" spans="1:13" ht="12.75">
      <c r="A29" s="192" t="s">
        <v>44</v>
      </c>
      <c r="B29" s="178">
        <v>115682</v>
      </c>
      <c r="C29" s="178">
        <v>6294</v>
      </c>
      <c r="D29" s="178">
        <v>17055</v>
      </c>
      <c r="E29" s="178">
        <v>199</v>
      </c>
      <c r="F29" s="179">
        <f t="shared" si="0"/>
        <v>139230</v>
      </c>
      <c r="G29" s="178">
        <v>13166</v>
      </c>
      <c r="H29" s="178">
        <v>7233</v>
      </c>
      <c r="I29" s="178">
        <v>55995</v>
      </c>
      <c r="J29" s="178">
        <v>0</v>
      </c>
      <c r="K29" s="179">
        <f t="shared" si="1"/>
        <v>76394</v>
      </c>
      <c r="L29" s="193">
        <f t="shared" si="2"/>
        <v>215624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209939</v>
      </c>
      <c r="C32" s="25">
        <f t="shared" si="3"/>
        <v>146877</v>
      </c>
      <c r="D32" s="25">
        <f t="shared" si="3"/>
        <v>70783</v>
      </c>
      <c r="E32" s="25">
        <f t="shared" si="3"/>
        <v>63208</v>
      </c>
      <c r="F32" s="25">
        <f t="shared" si="3"/>
        <v>490807</v>
      </c>
      <c r="G32" s="25">
        <f t="shared" si="3"/>
        <v>52820</v>
      </c>
      <c r="H32" s="25">
        <f t="shared" si="3"/>
        <v>7990</v>
      </c>
      <c r="I32" s="25">
        <f t="shared" si="3"/>
        <v>332863</v>
      </c>
      <c r="J32" s="25">
        <f t="shared" si="3"/>
        <v>6204</v>
      </c>
      <c r="K32" s="25">
        <f t="shared" si="3"/>
        <v>399877</v>
      </c>
      <c r="L32" s="26">
        <f t="shared" si="3"/>
        <v>890684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18554</v>
      </c>
      <c r="C36" s="183">
        <v>154495</v>
      </c>
      <c r="D36" s="183">
        <v>14966</v>
      </c>
      <c r="E36" s="183">
        <v>19201</v>
      </c>
      <c r="F36" s="184">
        <f aca="true" t="shared" si="4" ref="F36:F54">SUM(B36:E36)</f>
        <v>207216</v>
      </c>
      <c r="G36" s="183">
        <v>92842</v>
      </c>
      <c r="H36" s="183">
        <v>65</v>
      </c>
      <c r="I36" s="183">
        <v>55108</v>
      </c>
      <c r="J36" s="183">
        <v>0</v>
      </c>
      <c r="K36" s="184">
        <f aca="true" t="shared" si="5" ref="K36:K54">SUM(G36:J36)</f>
        <v>148015</v>
      </c>
      <c r="L36" s="197">
        <f aca="true" t="shared" si="6" ref="L36:L54">SUM(F36+K36)</f>
        <v>355231</v>
      </c>
      <c r="M36" s="22"/>
    </row>
    <row r="37" spans="1:13" ht="12.75">
      <c r="A37" s="202" t="s">
        <v>48</v>
      </c>
      <c r="B37" s="183">
        <v>0</v>
      </c>
      <c r="C37" s="183">
        <v>10464</v>
      </c>
      <c r="D37" s="183">
        <v>0</v>
      </c>
      <c r="E37" s="183">
        <v>5041</v>
      </c>
      <c r="F37" s="184">
        <f t="shared" si="4"/>
        <v>15505</v>
      </c>
      <c r="G37" s="183">
        <v>7704</v>
      </c>
      <c r="H37" s="183">
        <v>0</v>
      </c>
      <c r="I37" s="183">
        <v>0</v>
      </c>
      <c r="J37" s="183">
        <v>100</v>
      </c>
      <c r="K37" s="184">
        <f t="shared" si="5"/>
        <v>7804</v>
      </c>
      <c r="L37" s="197">
        <f t="shared" si="6"/>
        <v>23309</v>
      </c>
      <c r="M37" s="22"/>
    </row>
    <row r="38" spans="1:13" ht="12.75">
      <c r="A38" s="202" t="s">
        <v>49</v>
      </c>
      <c r="B38" s="183">
        <v>0</v>
      </c>
      <c r="C38" s="183">
        <v>521773</v>
      </c>
      <c r="D38" s="183">
        <v>23929</v>
      </c>
      <c r="E38" s="183">
        <v>10610</v>
      </c>
      <c r="F38" s="184">
        <f t="shared" si="4"/>
        <v>556312</v>
      </c>
      <c r="G38" s="183">
        <v>63447</v>
      </c>
      <c r="H38" s="183">
        <v>1110</v>
      </c>
      <c r="I38" s="183">
        <v>8125</v>
      </c>
      <c r="J38" s="183">
        <v>0</v>
      </c>
      <c r="K38" s="184">
        <f t="shared" si="5"/>
        <v>72682</v>
      </c>
      <c r="L38" s="197">
        <f t="shared" si="6"/>
        <v>628994</v>
      </c>
      <c r="M38" s="22"/>
    </row>
    <row r="39" spans="1:13" ht="12.75">
      <c r="A39" s="202" t="s">
        <v>50</v>
      </c>
      <c r="B39" s="183">
        <v>139353</v>
      </c>
      <c r="C39" s="183">
        <v>244820</v>
      </c>
      <c r="D39" s="183">
        <v>49595</v>
      </c>
      <c r="E39" s="183">
        <v>49746</v>
      </c>
      <c r="F39" s="184">
        <f t="shared" si="4"/>
        <v>483514</v>
      </c>
      <c r="G39" s="183">
        <v>8164</v>
      </c>
      <c r="H39" s="183">
        <v>12729</v>
      </c>
      <c r="I39" s="183">
        <v>65519</v>
      </c>
      <c r="J39" s="183">
        <v>0</v>
      </c>
      <c r="K39" s="184">
        <f t="shared" si="5"/>
        <v>86412</v>
      </c>
      <c r="L39" s="197">
        <f t="shared" si="6"/>
        <v>569926</v>
      </c>
      <c r="M39" s="22"/>
    </row>
    <row r="40" spans="1:13" ht="12.75">
      <c r="A40" s="202" t="s">
        <v>51</v>
      </c>
      <c r="B40" s="183">
        <v>0</v>
      </c>
      <c r="C40" s="183">
        <v>6465</v>
      </c>
      <c r="D40" s="183">
        <v>0</v>
      </c>
      <c r="E40" s="183">
        <v>8294</v>
      </c>
      <c r="F40" s="184">
        <f t="shared" si="4"/>
        <v>14759</v>
      </c>
      <c r="G40" s="183">
        <v>914</v>
      </c>
      <c r="H40" s="183">
        <v>23</v>
      </c>
      <c r="I40" s="183">
        <v>0</v>
      </c>
      <c r="J40" s="183">
        <v>0</v>
      </c>
      <c r="K40" s="184">
        <f t="shared" si="5"/>
        <v>937</v>
      </c>
      <c r="L40" s="197">
        <f t="shared" si="6"/>
        <v>15696</v>
      </c>
      <c r="M40" s="22"/>
    </row>
    <row r="41" spans="1:13" ht="12.75">
      <c r="A41" s="202" t="s">
        <v>52</v>
      </c>
      <c r="B41" s="183">
        <v>0</v>
      </c>
      <c r="C41" s="183">
        <v>102579</v>
      </c>
      <c r="D41" s="183">
        <v>38548</v>
      </c>
      <c r="E41" s="183">
        <v>7713</v>
      </c>
      <c r="F41" s="184">
        <f t="shared" si="4"/>
        <v>148840</v>
      </c>
      <c r="G41" s="183">
        <v>191051</v>
      </c>
      <c r="H41" s="183">
        <v>145</v>
      </c>
      <c r="I41" s="183">
        <v>34733</v>
      </c>
      <c r="J41" s="183">
        <v>222</v>
      </c>
      <c r="K41" s="184">
        <f t="shared" si="5"/>
        <v>226151</v>
      </c>
      <c r="L41" s="197">
        <f t="shared" si="6"/>
        <v>374991</v>
      </c>
      <c r="M41" s="22"/>
    </row>
    <row r="42" spans="1:13" ht="12.75">
      <c r="A42" s="202" t="s">
        <v>53</v>
      </c>
      <c r="B42" s="183">
        <v>61</v>
      </c>
      <c r="C42" s="183">
        <v>302083</v>
      </c>
      <c r="D42" s="183">
        <v>64440</v>
      </c>
      <c r="E42" s="183">
        <v>8148</v>
      </c>
      <c r="F42" s="184">
        <f t="shared" si="4"/>
        <v>374732</v>
      </c>
      <c r="G42" s="183">
        <v>9395</v>
      </c>
      <c r="H42" s="183">
        <v>13880</v>
      </c>
      <c r="I42" s="183">
        <v>63600</v>
      </c>
      <c r="J42" s="183">
        <v>0</v>
      </c>
      <c r="K42" s="184">
        <f t="shared" si="5"/>
        <v>86875</v>
      </c>
      <c r="L42" s="197">
        <f t="shared" si="6"/>
        <v>461607</v>
      </c>
      <c r="M42" s="22"/>
    </row>
    <row r="43" spans="1:13" ht="12.75">
      <c r="A43" s="202" t="s">
        <v>54</v>
      </c>
      <c r="B43" s="183">
        <v>0</v>
      </c>
      <c r="C43" s="183">
        <v>4951</v>
      </c>
      <c r="D43" s="183">
        <v>8844</v>
      </c>
      <c r="E43" s="183">
        <v>12284</v>
      </c>
      <c r="F43" s="184">
        <f t="shared" si="4"/>
        <v>26079</v>
      </c>
      <c r="G43" s="183">
        <v>1946</v>
      </c>
      <c r="H43" s="183">
        <v>296</v>
      </c>
      <c r="I43" s="183">
        <v>0</v>
      </c>
      <c r="J43" s="183">
        <v>772</v>
      </c>
      <c r="K43" s="184">
        <f t="shared" si="5"/>
        <v>3014</v>
      </c>
      <c r="L43" s="197">
        <f t="shared" si="6"/>
        <v>29093</v>
      </c>
      <c r="M43" s="22"/>
    </row>
    <row r="44" spans="1:13" ht="12.75">
      <c r="A44" s="202" t="s">
        <v>55</v>
      </c>
      <c r="B44" s="183">
        <v>0</v>
      </c>
      <c r="C44" s="183">
        <v>505917</v>
      </c>
      <c r="D44" s="183">
        <v>19673</v>
      </c>
      <c r="E44" s="183">
        <v>24236</v>
      </c>
      <c r="F44" s="184">
        <f t="shared" si="4"/>
        <v>549826</v>
      </c>
      <c r="G44" s="183">
        <v>19777</v>
      </c>
      <c r="H44" s="183">
        <v>64</v>
      </c>
      <c r="I44" s="183">
        <v>170366</v>
      </c>
      <c r="J44" s="183">
        <v>0</v>
      </c>
      <c r="K44" s="184">
        <f t="shared" si="5"/>
        <v>190207</v>
      </c>
      <c r="L44" s="197">
        <f t="shared" si="6"/>
        <v>740033</v>
      </c>
      <c r="M44" s="22"/>
    </row>
    <row r="45" spans="1:13" ht="12.75">
      <c r="A45" s="202" t="s">
        <v>56</v>
      </c>
      <c r="B45" s="183">
        <v>0</v>
      </c>
      <c r="C45" s="183">
        <v>41629</v>
      </c>
      <c r="D45" s="183">
        <v>16477</v>
      </c>
      <c r="E45" s="183">
        <v>9115</v>
      </c>
      <c r="F45" s="184">
        <f t="shared" si="4"/>
        <v>67221</v>
      </c>
      <c r="G45" s="183">
        <v>7070</v>
      </c>
      <c r="H45" s="183">
        <v>0</v>
      </c>
      <c r="I45" s="183">
        <v>98587</v>
      </c>
      <c r="J45" s="183">
        <v>1000</v>
      </c>
      <c r="K45" s="184">
        <f t="shared" si="5"/>
        <v>106657</v>
      </c>
      <c r="L45" s="197">
        <f t="shared" si="6"/>
        <v>173878</v>
      </c>
      <c r="M45" s="22"/>
    </row>
    <row r="46" spans="1:13" ht="12.75">
      <c r="A46" s="202" t="s">
        <v>57</v>
      </c>
      <c r="B46" s="183">
        <v>0</v>
      </c>
      <c r="C46" s="183">
        <v>572577</v>
      </c>
      <c r="D46" s="183">
        <v>400</v>
      </c>
      <c r="E46" s="183">
        <v>8291</v>
      </c>
      <c r="F46" s="184">
        <f t="shared" si="4"/>
        <v>581268</v>
      </c>
      <c r="G46" s="183">
        <v>14145</v>
      </c>
      <c r="H46" s="183">
        <v>0</v>
      </c>
      <c r="I46" s="183">
        <v>0</v>
      </c>
      <c r="J46" s="183">
        <v>0</v>
      </c>
      <c r="K46" s="184">
        <f t="shared" si="5"/>
        <v>14145</v>
      </c>
      <c r="L46" s="197">
        <f t="shared" si="6"/>
        <v>595413</v>
      </c>
      <c r="M46" s="22"/>
    </row>
    <row r="47" spans="1:13" ht="12.75">
      <c r="A47" s="202" t="s">
        <v>58</v>
      </c>
      <c r="B47" s="183">
        <v>0</v>
      </c>
      <c r="C47" s="183">
        <v>262971</v>
      </c>
      <c r="D47" s="183">
        <v>3229</v>
      </c>
      <c r="E47" s="183">
        <v>26394</v>
      </c>
      <c r="F47" s="184">
        <f t="shared" si="4"/>
        <v>292594</v>
      </c>
      <c r="G47" s="183">
        <v>16581</v>
      </c>
      <c r="H47" s="183">
        <v>404</v>
      </c>
      <c r="I47" s="183">
        <v>62732</v>
      </c>
      <c r="J47" s="183">
        <v>10172</v>
      </c>
      <c r="K47" s="184">
        <f t="shared" si="5"/>
        <v>89889</v>
      </c>
      <c r="L47" s="197">
        <f t="shared" si="6"/>
        <v>382483</v>
      </c>
      <c r="M47" s="22"/>
    </row>
    <row r="48" spans="1:13" ht="12.75">
      <c r="A48" s="202" t="s">
        <v>59</v>
      </c>
      <c r="B48" s="183">
        <v>0</v>
      </c>
      <c r="C48" s="183">
        <v>1400</v>
      </c>
      <c r="D48" s="183">
        <v>0</v>
      </c>
      <c r="E48" s="183">
        <v>386</v>
      </c>
      <c r="F48" s="184">
        <f t="shared" si="4"/>
        <v>1786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1786</v>
      </c>
      <c r="M48" s="22"/>
    </row>
    <row r="49" spans="1:13" ht="12.75">
      <c r="A49" s="202" t="s">
        <v>60</v>
      </c>
      <c r="B49" s="183">
        <v>0</v>
      </c>
      <c r="C49" s="183">
        <v>170296</v>
      </c>
      <c r="D49" s="183">
        <v>1959</v>
      </c>
      <c r="E49" s="183">
        <v>8119</v>
      </c>
      <c r="F49" s="184">
        <f t="shared" si="4"/>
        <v>180374</v>
      </c>
      <c r="G49" s="183">
        <v>24230</v>
      </c>
      <c r="H49" s="183">
        <v>60</v>
      </c>
      <c r="I49" s="183">
        <v>83803</v>
      </c>
      <c r="J49" s="183">
        <v>0</v>
      </c>
      <c r="K49" s="184">
        <f t="shared" si="5"/>
        <v>108093</v>
      </c>
      <c r="L49" s="197">
        <f t="shared" si="6"/>
        <v>288467</v>
      </c>
      <c r="M49" s="22"/>
    </row>
    <row r="50" spans="1:13" ht="12.75">
      <c r="A50" s="202" t="s">
        <v>61</v>
      </c>
      <c r="B50" s="183">
        <v>0</v>
      </c>
      <c r="C50" s="183">
        <v>26436</v>
      </c>
      <c r="D50" s="183">
        <v>51830</v>
      </c>
      <c r="E50" s="183">
        <v>5670</v>
      </c>
      <c r="F50" s="184">
        <f t="shared" si="4"/>
        <v>83936</v>
      </c>
      <c r="G50" s="183">
        <v>16802</v>
      </c>
      <c r="H50" s="183">
        <v>10</v>
      </c>
      <c r="I50" s="183">
        <v>297868</v>
      </c>
      <c r="J50" s="183">
        <v>0</v>
      </c>
      <c r="K50" s="184">
        <f t="shared" si="5"/>
        <v>314680</v>
      </c>
      <c r="L50" s="197">
        <f t="shared" si="6"/>
        <v>398616</v>
      </c>
      <c r="M50" s="22"/>
    </row>
    <row r="51" spans="1:13" ht="12.75">
      <c r="A51" s="202" t="s">
        <v>62</v>
      </c>
      <c r="B51" s="183">
        <v>0</v>
      </c>
      <c r="C51" s="183">
        <v>85294</v>
      </c>
      <c r="D51" s="183">
        <v>5867</v>
      </c>
      <c r="E51" s="183">
        <v>23270</v>
      </c>
      <c r="F51" s="184">
        <f t="shared" si="4"/>
        <v>114431</v>
      </c>
      <c r="G51" s="183">
        <v>36524</v>
      </c>
      <c r="H51" s="183">
        <v>100</v>
      </c>
      <c r="I51" s="183">
        <v>88474</v>
      </c>
      <c r="J51" s="183">
        <v>18</v>
      </c>
      <c r="K51" s="184">
        <f t="shared" si="5"/>
        <v>125116</v>
      </c>
      <c r="L51" s="197">
        <f t="shared" si="6"/>
        <v>239547</v>
      </c>
      <c r="M51" s="22"/>
    </row>
    <row r="52" spans="1:13" ht="12.75">
      <c r="A52" s="202" t="s">
        <v>63</v>
      </c>
      <c r="B52" s="183">
        <v>0</v>
      </c>
      <c r="C52" s="183">
        <v>47128</v>
      </c>
      <c r="D52" s="183">
        <v>3035</v>
      </c>
      <c r="E52" s="183">
        <v>20723</v>
      </c>
      <c r="F52" s="184">
        <f t="shared" si="4"/>
        <v>70886</v>
      </c>
      <c r="G52" s="183">
        <v>5870</v>
      </c>
      <c r="H52" s="183">
        <v>0</v>
      </c>
      <c r="I52" s="183">
        <v>0</v>
      </c>
      <c r="J52" s="183">
        <v>7251</v>
      </c>
      <c r="K52" s="184">
        <f t="shared" si="5"/>
        <v>13121</v>
      </c>
      <c r="L52" s="197">
        <f t="shared" si="6"/>
        <v>84007</v>
      </c>
      <c r="M52" s="22"/>
    </row>
    <row r="53" spans="1:13" ht="12.75">
      <c r="A53" s="202" t="s">
        <v>64</v>
      </c>
      <c r="B53" s="183">
        <v>0</v>
      </c>
      <c r="C53" s="183">
        <v>79027</v>
      </c>
      <c r="D53" s="183">
        <v>0</v>
      </c>
      <c r="E53" s="183">
        <v>4800</v>
      </c>
      <c r="F53" s="184">
        <f t="shared" si="4"/>
        <v>83827</v>
      </c>
      <c r="G53" s="183">
        <v>15991</v>
      </c>
      <c r="H53" s="183">
        <v>3357</v>
      </c>
      <c r="I53" s="183">
        <v>0</v>
      </c>
      <c r="J53" s="183">
        <v>0</v>
      </c>
      <c r="K53" s="184">
        <f t="shared" si="5"/>
        <v>19348</v>
      </c>
      <c r="L53" s="197">
        <f t="shared" si="6"/>
        <v>103175</v>
      </c>
      <c r="M53" s="22"/>
    </row>
    <row r="54" spans="1:13" ht="12.75">
      <c r="A54" s="202" t="s">
        <v>65</v>
      </c>
      <c r="B54" s="183">
        <v>0</v>
      </c>
      <c r="C54" s="183">
        <v>60719</v>
      </c>
      <c r="D54" s="183">
        <v>4207</v>
      </c>
      <c r="E54" s="183">
        <v>4534</v>
      </c>
      <c r="F54" s="184">
        <f t="shared" si="4"/>
        <v>69460</v>
      </c>
      <c r="G54" s="183">
        <v>16794</v>
      </c>
      <c r="H54" s="183">
        <v>190</v>
      </c>
      <c r="I54" s="183">
        <v>16491</v>
      </c>
      <c r="J54" s="183">
        <v>0</v>
      </c>
      <c r="K54" s="184">
        <f t="shared" si="5"/>
        <v>33475</v>
      </c>
      <c r="L54" s="197">
        <f t="shared" si="6"/>
        <v>102935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157968</v>
      </c>
      <c r="C56" s="84">
        <f t="shared" si="7"/>
        <v>3201024</v>
      </c>
      <c r="D56" s="84">
        <f t="shared" si="7"/>
        <v>306999</v>
      </c>
      <c r="E56" s="84">
        <f t="shared" si="7"/>
        <v>256575</v>
      </c>
      <c r="F56" s="84">
        <f t="shared" si="7"/>
        <v>3922566</v>
      </c>
      <c r="G56" s="84">
        <f t="shared" si="7"/>
        <v>549247</v>
      </c>
      <c r="H56" s="84">
        <f t="shared" si="7"/>
        <v>32433</v>
      </c>
      <c r="I56" s="84">
        <f t="shared" si="7"/>
        <v>1045406</v>
      </c>
      <c r="J56" s="84">
        <f t="shared" si="7"/>
        <v>19535</v>
      </c>
      <c r="K56" s="84">
        <f t="shared" si="7"/>
        <v>1646621</v>
      </c>
      <c r="L56" s="34">
        <f t="shared" si="7"/>
        <v>5569187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367907</v>
      </c>
      <c r="C60" s="85">
        <f t="shared" si="8"/>
        <v>3347901</v>
      </c>
      <c r="D60" s="85">
        <f t="shared" si="8"/>
        <v>377782</v>
      </c>
      <c r="E60" s="85">
        <f t="shared" si="8"/>
        <v>319783</v>
      </c>
      <c r="F60" s="85">
        <f t="shared" si="8"/>
        <v>4413373</v>
      </c>
      <c r="G60" s="85">
        <f t="shared" si="8"/>
        <v>602067</v>
      </c>
      <c r="H60" s="85">
        <f t="shared" si="8"/>
        <v>40423</v>
      </c>
      <c r="I60" s="85">
        <f t="shared" si="8"/>
        <v>1378269</v>
      </c>
      <c r="J60" s="85">
        <f t="shared" si="8"/>
        <v>25739</v>
      </c>
      <c r="K60" s="85">
        <f t="shared" si="8"/>
        <v>2046498</v>
      </c>
      <c r="L60" s="36">
        <f t="shared" si="8"/>
        <v>6459871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5">
      <selection activeCell="A65" sqref="A65:IV77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103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2536</v>
      </c>
      <c r="E13" s="178">
        <v>5442</v>
      </c>
      <c r="F13" s="179">
        <f aca="true" t="shared" si="0" ref="F13:F29">SUM(B13:E13)</f>
        <v>7978</v>
      </c>
      <c r="G13" s="178">
        <v>691</v>
      </c>
      <c r="H13" s="178">
        <v>0</v>
      </c>
      <c r="I13" s="178">
        <v>303</v>
      </c>
      <c r="J13" s="178">
        <v>0</v>
      </c>
      <c r="K13" s="179">
        <f aca="true" t="shared" si="1" ref="K13:K29">SUM(G13:J13)</f>
        <v>994</v>
      </c>
      <c r="L13" s="193">
        <f aca="true" t="shared" si="2" ref="L13:L29">SUM(F13+K13)</f>
        <v>8972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17341</v>
      </c>
      <c r="D15" s="178">
        <v>0</v>
      </c>
      <c r="E15" s="178">
        <v>3401</v>
      </c>
      <c r="F15" s="179">
        <f t="shared" si="0"/>
        <v>20742</v>
      </c>
      <c r="G15" s="178">
        <v>1217</v>
      </c>
      <c r="H15" s="178">
        <v>0</v>
      </c>
      <c r="I15" s="178">
        <v>70402</v>
      </c>
      <c r="J15" s="178">
        <v>0</v>
      </c>
      <c r="K15" s="179">
        <f t="shared" si="1"/>
        <v>71619</v>
      </c>
      <c r="L15" s="193">
        <f t="shared" si="2"/>
        <v>92361</v>
      </c>
      <c r="M15" s="22"/>
    </row>
    <row r="16" spans="1:13" ht="12.75">
      <c r="A16" s="192" t="s">
        <v>31</v>
      </c>
      <c r="B16" s="178">
        <v>0</v>
      </c>
      <c r="C16" s="178">
        <v>0</v>
      </c>
      <c r="D16" s="178">
        <v>320</v>
      </c>
      <c r="E16" s="178">
        <v>1840</v>
      </c>
      <c r="F16" s="179">
        <f t="shared" si="0"/>
        <v>2160</v>
      </c>
      <c r="G16" s="178">
        <v>0</v>
      </c>
      <c r="H16" s="178">
        <v>0</v>
      </c>
      <c r="I16" s="178">
        <v>15369</v>
      </c>
      <c r="J16" s="178">
        <v>0</v>
      </c>
      <c r="K16" s="179">
        <f t="shared" si="1"/>
        <v>15369</v>
      </c>
      <c r="L16" s="193">
        <f t="shared" si="2"/>
        <v>17529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75336</v>
      </c>
      <c r="C18" s="178">
        <v>11010</v>
      </c>
      <c r="D18" s="178">
        <v>377</v>
      </c>
      <c r="E18" s="178">
        <v>7221</v>
      </c>
      <c r="F18" s="179">
        <f t="shared" si="0"/>
        <v>93944</v>
      </c>
      <c r="G18" s="178">
        <v>2274</v>
      </c>
      <c r="H18" s="178">
        <v>360</v>
      </c>
      <c r="I18" s="178">
        <v>39831</v>
      </c>
      <c r="J18" s="178">
        <v>164</v>
      </c>
      <c r="K18" s="179">
        <f t="shared" si="1"/>
        <v>42629</v>
      </c>
      <c r="L18" s="193">
        <f t="shared" si="2"/>
        <v>136573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0</v>
      </c>
      <c r="E19" s="178">
        <v>452</v>
      </c>
      <c r="F19" s="179">
        <f t="shared" si="0"/>
        <v>452</v>
      </c>
      <c r="G19" s="178">
        <v>0</v>
      </c>
      <c r="H19" s="178">
        <v>0</v>
      </c>
      <c r="I19" s="178">
        <v>14328</v>
      </c>
      <c r="J19" s="178">
        <v>0</v>
      </c>
      <c r="K19" s="179">
        <f t="shared" si="1"/>
        <v>14328</v>
      </c>
      <c r="L19" s="193">
        <f t="shared" si="2"/>
        <v>14780</v>
      </c>
      <c r="M19" s="22"/>
    </row>
    <row r="20" spans="1:13" ht="12.75">
      <c r="A20" s="192" t="s">
        <v>35</v>
      </c>
      <c r="B20" s="178">
        <v>0</v>
      </c>
      <c r="C20" s="178">
        <v>17300</v>
      </c>
      <c r="D20" s="178">
        <v>28329</v>
      </c>
      <c r="E20" s="178">
        <v>1879</v>
      </c>
      <c r="F20" s="179">
        <f t="shared" si="0"/>
        <v>47508</v>
      </c>
      <c r="G20" s="178">
        <v>14957</v>
      </c>
      <c r="H20" s="178">
        <v>102</v>
      </c>
      <c r="I20" s="178">
        <v>28750</v>
      </c>
      <c r="J20" s="178">
        <v>0</v>
      </c>
      <c r="K20" s="179">
        <f t="shared" si="1"/>
        <v>43809</v>
      </c>
      <c r="L20" s="193">
        <f t="shared" si="2"/>
        <v>91317</v>
      </c>
      <c r="M20" s="22"/>
    </row>
    <row r="21" spans="1:13" ht="12.75">
      <c r="A21" s="192" t="s">
        <v>36</v>
      </c>
      <c r="B21" s="178">
        <v>0</v>
      </c>
      <c r="C21" s="178">
        <v>49832</v>
      </c>
      <c r="D21" s="178">
        <v>2271</v>
      </c>
      <c r="E21" s="178">
        <v>7104</v>
      </c>
      <c r="F21" s="179">
        <f t="shared" si="0"/>
        <v>59207</v>
      </c>
      <c r="G21" s="178">
        <v>16896</v>
      </c>
      <c r="H21" s="178">
        <v>0</v>
      </c>
      <c r="I21" s="178">
        <v>3768</v>
      </c>
      <c r="J21" s="178">
        <v>0</v>
      </c>
      <c r="K21" s="179">
        <f t="shared" si="1"/>
        <v>20664</v>
      </c>
      <c r="L21" s="193">
        <f t="shared" si="2"/>
        <v>79871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1644</v>
      </c>
      <c r="E22" s="178">
        <v>2626</v>
      </c>
      <c r="F22" s="179">
        <f t="shared" si="0"/>
        <v>4270</v>
      </c>
      <c r="G22" s="178">
        <v>869</v>
      </c>
      <c r="H22" s="178">
        <v>0</v>
      </c>
      <c r="I22" s="178">
        <v>0</v>
      </c>
      <c r="J22" s="178">
        <v>0</v>
      </c>
      <c r="K22" s="179">
        <f t="shared" si="1"/>
        <v>869</v>
      </c>
      <c r="L22" s="193">
        <f t="shared" si="2"/>
        <v>5139</v>
      </c>
      <c r="M22" s="22"/>
    </row>
    <row r="23" spans="1:13" ht="12.75">
      <c r="A23" s="192" t="s">
        <v>38</v>
      </c>
      <c r="B23" s="178">
        <v>18250</v>
      </c>
      <c r="C23" s="178">
        <v>2750</v>
      </c>
      <c r="D23" s="178">
        <v>6536</v>
      </c>
      <c r="E23" s="178">
        <v>7148</v>
      </c>
      <c r="F23" s="179">
        <f t="shared" si="0"/>
        <v>34684</v>
      </c>
      <c r="G23" s="178">
        <v>28241</v>
      </c>
      <c r="H23" s="178">
        <v>0</v>
      </c>
      <c r="I23" s="178">
        <v>103890</v>
      </c>
      <c r="J23" s="178">
        <v>874</v>
      </c>
      <c r="K23" s="179">
        <f t="shared" si="1"/>
        <v>133005</v>
      </c>
      <c r="L23" s="193">
        <f t="shared" si="2"/>
        <v>167689</v>
      </c>
      <c r="M23" s="22"/>
    </row>
    <row r="24" spans="1:13" ht="12.75">
      <c r="A24" s="192" t="s">
        <v>39</v>
      </c>
      <c r="B24" s="178">
        <v>515</v>
      </c>
      <c r="C24" s="178">
        <v>9240</v>
      </c>
      <c r="D24" s="178">
        <v>440</v>
      </c>
      <c r="E24" s="178">
        <v>12040</v>
      </c>
      <c r="F24" s="179">
        <f t="shared" si="0"/>
        <v>22235</v>
      </c>
      <c r="G24" s="178">
        <v>6573</v>
      </c>
      <c r="H24" s="178">
        <v>70</v>
      </c>
      <c r="I24" s="178">
        <v>61941</v>
      </c>
      <c r="J24" s="178">
        <v>6</v>
      </c>
      <c r="K24" s="179">
        <f t="shared" si="1"/>
        <v>68590</v>
      </c>
      <c r="L24" s="193">
        <f t="shared" si="2"/>
        <v>90825</v>
      </c>
      <c r="M24" s="22"/>
    </row>
    <row r="25" spans="1:13" ht="12.75">
      <c r="A25" s="192" t="s">
        <v>40</v>
      </c>
      <c r="B25" s="178">
        <v>0</v>
      </c>
      <c r="C25" s="178">
        <v>588</v>
      </c>
      <c r="D25" s="178">
        <v>5176</v>
      </c>
      <c r="E25" s="178">
        <v>10630</v>
      </c>
      <c r="F25" s="179">
        <f t="shared" si="0"/>
        <v>16394</v>
      </c>
      <c r="G25" s="178">
        <v>145</v>
      </c>
      <c r="H25" s="178">
        <v>0</v>
      </c>
      <c r="I25" s="178">
        <v>0</v>
      </c>
      <c r="J25" s="178">
        <v>219</v>
      </c>
      <c r="K25" s="179">
        <f t="shared" si="1"/>
        <v>364</v>
      </c>
      <c r="L25" s="193">
        <f t="shared" si="2"/>
        <v>16758</v>
      </c>
      <c r="M25" s="22"/>
    </row>
    <row r="26" spans="1:13" ht="12.75">
      <c r="A26" s="192" t="s">
        <v>41</v>
      </c>
      <c r="B26" s="178">
        <v>12795</v>
      </c>
      <c r="C26" s="178">
        <v>30693</v>
      </c>
      <c r="D26" s="178">
        <v>2040</v>
      </c>
      <c r="E26" s="178">
        <v>12076</v>
      </c>
      <c r="F26" s="179">
        <f t="shared" si="0"/>
        <v>57604</v>
      </c>
      <c r="G26" s="178">
        <v>14874</v>
      </c>
      <c r="H26" s="178">
        <v>0</v>
      </c>
      <c r="I26" s="178">
        <v>16742</v>
      </c>
      <c r="J26" s="178">
        <v>5514</v>
      </c>
      <c r="K26" s="179">
        <f t="shared" si="1"/>
        <v>37130</v>
      </c>
      <c r="L26" s="193">
        <f t="shared" si="2"/>
        <v>94734</v>
      </c>
      <c r="M26" s="22"/>
    </row>
    <row r="27" spans="1:13" ht="12.75">
      <c r="A27" s="192" t="s">
        <v>42</v>
      </c>
      <c r="B27" s="178">
        <v>0</v>
      </c>
      <c r="C27" s="178">
        <v>0</v>
      </c>
      <c r="D27" s="178">
        <v>0</v>
      </c>
      <c r="E27" s="178">
        <v>837</v>
      </c>
      <c r="F27" s="179">
        <f t="shared" si="0"/>
        <v>837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837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100</v>
      </c>
      <c r="E28" s="178">
        <v>0</v>
      </c>
      <c r="F28" s="179">
        <f t="shared" si="0"/>
        <v>100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100</v>
      </c>
      <c r="M28" s="22"/>
    </row>
    <row r="29" spans="1:13" ht="12.75">
      <c r="A29" s="192" t="s">
        <v>44</v>
      </c>
      <c r="B29" s="178">
        <v>139736</v>
      </c>
      <c r="C29" s="178">
        <v>14124</v>
      </c>
      <c r="D29" s="178">
        <v>1740</v>
      </c>
      <c r="E29" s="178">
        <v>0</v>
      </c>
      <c r="F29" s="179">
        <f t="shared" si="0"/>
        <v>155600</v>
      </c>
      <c r="G29" s="178">
        <v>23548</v>
      </c>
      <c r="H29" s="178">
        <v>423</v>
      </c>
      <c r="I29" s="178">
        <v>71085</v>
      </c>
      <c r="J29" s="178">
        <v>0</v>
      </c>
      <c r="K29" s="179">
        <f t="shared" si="1"/>
        <v>95056</v>
      </c>
      <c r="L29" s="193">
        <f t="shared" si="2"/>
        <v>250656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246632</v>
      </c>
      <c r="C32" s="25">
        <f t="shared" si="3"/>
        <v>152878</v>
      </c>
      <c r="D32" s="25">
        <f t="shared" si="3"/>
        <v>51509</v>
      </c>
      <c r="E32" s="25">
        <f t="shared" si="3"/>
        <v>72696</v>
      </c>
      <c r="F32" s="25">
        <f t="shared" si="3"/>
        <v>523715</v>
      </c>
      <c r="G32" s="25">
        <f t="shared" si="3"/>
        <v>110285</v>
      </c>
      <c r="H32" s="25">
        <f t="shared" si="3"/>
        <v>955</v>
      </c>
      <c r="I32" s="25">
        <f t="shared" si="3"/>
        <v>426409</v>
      </c>
      <c r="J32" s="25">
        <f t="shared" si="3"/>
        <v>6777</v>
      </c>
      <c r="K32" s="25">
        <f t="shared" si="3"/>
        <v>544426</v>
      </c>
      <c r="L32" s="26">
        <f t="shared" si="3"/>
        <v>1068141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5387</v>
      </c>
      <c r="C36" s="183">
        <v>148375</v>
      </c>
      <c r="D36" s="183">
        <v>19523</v>
      </c>
      <c r="E36" s="183">
        <v>19903</v>
      </c>
      <c r="F36" s="184">
        <f aca="true" t="shared" si="4" ref="F36:F54">SUM(B36:E36)</f>
        <v>193188</v>
      </c>
      <c r="G36" s="183">
        <v>87356</v>
      </c>
      <c r="H36" s="183">
        <v>52</v>
      </c>
      <c r="I36" s="183">
        <v>77045</v>
      </c>
      <c r="J36" s="183">
        <v>907</v>
      </c>
      <c r="K36" s="184">
        <f aca="true" t="shared" si="5" ref="K36:K54">SUM(G36:J36)</f>
        <v>165360</v>
      </c>
      <c r="L36" s="197">
        <f aca="true" t="shared" si="6" ref="L36:L54">SUM(F36+K36)</f>
        <v>358548</v>
      </c>
      <c r="M36" s="22"/>
    </row>
    <row r="37" spans="1:13" ht="12.75">
      <c r="A37" s="202" t="s">
        <v>48</v>
      </c>
      <c r="B37" s="183">
        <v>0</v>
      </c>
      <c r="C37" s="183">
        <v>24031</v>
      </c>
      <c r="D37" s="183">
        <v>0</v>
      </c>
      <c r="E37" s="183">
        <v>14435</v>
      </c>
      <c r="F37" s="184">
        <f t="shared" si="4"/>
        <v>38466</v>
      </c>
      <c r="G37" s="183">
        <v>15219</v>
      </c>
      <c r="H37" s="183">
        <v>0</v>
      </c>
      <c r="I37" s="183">
        <v>0</v>
      </c>
      <c r="J37" s="183">
        <v>72</v>
      </c>
      <c r="K37" s="184">
        <f t="shared" si="5"/>
        <v>15291</v>
      </c>
      <c r="L37" s="197">
        <f t="shared" si="6"/>
        <v>53757</v>
      </c>
      <c r="M37" s="22"/>
    </row>
    <row r="38" spans="1:13" ht="12.75">
      <c r="A38" s="202" t="s">
        <v>49</v>
      </c>
      <c r="B38" s="183">
        <v>0</v>
      </c>
      <c r="C38" s="183">
        <v>399768</v>
      </c>
      <c r="D38" s="183">
        <v>9594</v>
      </c>
      <c r="E38" s="183">
        <v>22396</v>
      </c>
      <c r="F38" s="184">
        <f t="shared" si="4"/>
        <v>431758</v>
      </c>
      <c r="G38" s="183">
        <v>85466</v>
      </c>
      <c r="H38" s="183">
        <v>0</v>
      </c>
      <c r="I38" s="183">
        <v>10310</v>
      </c>
      <c r="J38" s="183">
        <v>3499</v>
      </c>
      <c r="K38" s="184">
        <f t="shared" si="5"/>
        <v>99275</v>
      </c>
      <c r="L38" s="197">
        <f t="shared" si="6"/>
        <v>531033</v>
      </c>
      <c r="M38" s="22"/>
    </row>
    <row r="39" spans="1:13" ht="12.75">
      <c r="A39" s="202" t="s">
        <v>50</v>
      </c>
      <c r="B39" s="183">
        <v>168492</v>
      </c>
      <c r="C39" s="183">
        <v>312607</v>
      </c>
      <c r="D39" s="183">
        <v>41953</v>
      </c>
      <c r="E39" s="183">
        <v>82372</v>
      </c>
      <c r="F39" s="184">
        <f t="shared" si="4"/>
        <v>605424</v>
      </c>
      <c r="G39" s="183">
        <v>15223</v>
      </c>
      <c r="H39" s="183">
        <v>28431</v>
      </c>
      <c r="I39" s="183">
        <v>60201</v>
      </c>
      <c r="J39" s="183">
        <v>0</v>
      </c>
      <c r="K39" s="184">
        <f t="shared" si="5"/>
        <v>103855</v>
      </c>
      <c r="L39" s="197">
        <f t="shared" si="6"/>
        <v>709279</v>
      </c>
      <c r="M39" s="22"/>
    </row>
    <row r="40" spans="1:13" ht="12.75">
      <c r="A40" s="202" t="s">
        <v>51</v>
      </c>
      <c r="B40" s="183">
        <v>0</v>
      </c>
      <c r="C40" s="183">
        <v>5402</v>
      </c>
      <c r="D40" s="183">
        <v>79</v>
      </c>
      <c r="E40" s="183">
        <v>8172</v>
      </c>
      <c r="F40" s="184">
        <f t="shared" si="4"/>
        <v>13653</v>
      </c>
      <c r="G40" s="183">
        <v>666</v>
      </c>
      <c r="H40" s="183">
        <v>70</v>
      </c>
      <c r="I40" s="183">
        <v>0</v>
      </c>
      <c r="J40" s="183">
        <v>0</v>
      </c>
      <c r="K40" s="184">
        <f t="shared" si="5"/>
        <v>736</v>
      </c>
      <c r="L40" s="197">
        <f t="shared" si="6"/>
        <v>14389</v>
      </c>
      <c r="M40" s="22"/>
    </row>
    <row r="41" spans="1:13" ht="12.75">
      <c r="A41" s="202" t="s">
        <v>52</v>
      </c>
      <c r="B41" s="183">
        <v>0</v>
      </c>
      <c r="C41" s="183">
        <v>123045</v>
      </c>
      <c r="D41" s="183">
        <v>50349</v>
      </c>
      <c r="E41" s="183">
        <v>10118</v>
      </c>
      <c r="F41" s="184">
        <f t="shared" si="4"/>
        <v>183512</v>
      </c>
      <c r="G41" s="183">
        <v>198328</v>
      </c>
      <c r="H41" s="183">
        <v>1213</v>
      </c>
      <c r="I41" s="183">
        <v>34965</v>
      </c>
      <c r="J41" s="183">
        <v>0</v>
      </c>
      <c r="K41" s="184">
        <f t="shared" si="5"/>
        <v>234506</v>
      </c>
      <c r="L41" s="197">
        <f t="shared" si="6"/>
        <v>418018</v>
      </c>
      <c r="M41" s="22"/>
    </row>
    <row r="42" spans="1:13" ht="12.75">
      <c r="A42" s="202" t="s">
        <v>53</v>
      </c>
      <c r="B42" s="183">
        <v>0</v>
      </c>
      <c r="C42" s="183">
        <v>276097</v>
      </c>
      <c r="D42" s="183">
        <v>49163</v>
      </c>
      <c r="E42" s="183">
        <v>18051</v>
      </c>
      <c r="F42" s="184">
        <f t="shared" si="4"/>
        <v>343311</v>
      </c>
      <c r="G42" s="183">
        <v>3197</v>
      </c>
      <c r="H42" s="183">
        <v>12901</v>
      </c>
      <c r="I42" s="183">
        <v>54933</v>
      </c>
      <c r="J42" s="183">
        <v>0</v>
      </c>
      <c r="K42" s="184">
        <f t="shared" si="5"/>
        <v>71031</v>
      </c>
      <c r="L42" s="197">
        <f t="shared" si="6"/>
        <v>414342</v>
      </c>
      <c r="M42" s="22"/>
    </row>
    <row r="43" spans="1:13" ht="12.75">
      <c r="A43" s="202" t="s">
        <v>54</v>
      </c>
      <c r="B43" s="183">
        <v>0</v>
      </c>
      <c r="C43" s="183">
        <v>2978</v>
      </c>
      <c r="D43" s="183">
        <v>3599</v>
      </c>
      <c r="E43" s="183">
        <v>12922</v>
      </c>
      <c r="F43" s="184">
        <f t="shared" si="4"/>
        <v>19499</v>
      </c>
      <c r="G43" s="183">
        <v>2588</v>
      </c>
      <c r="H43" s="183">
        <v>534</v>
      </c>
      <c r="I43" s="183">
        <v>0</v>
      </c>
      <c r="J43" s="183">
        <v>1367</v>
      </c>
      <c r="K43" s="184">
        <f t="shared" si="5"/>
        <v>4489</v>
      </c>
      <c r="L43" s="197">
        <f t="shared" si="6"/>
        <v>23988</v>
      </c>
      <c r="M43" s="22"/>
    </row>
    <row r="44" spans="1:13" ht="12.75">
      <c r="A44" s="202" t="s">
        <v>55</v>
      </c>
      <c r="B44" s="183">
        <v>0</v>
      </c>
      <c r="C44" s="183">
        <v>485026</v>
      </c>
      <c r="D44" s="183">
        <v>19652</v>
      </c>
      <c r="E44" s="183">
        <v>38971</v>
      </c>
      <c r="F44" s="184">
        <f t="shared" si="4"/>
        <v>543649</v>
      </c>
      <c r="G44" s="183">
        <v>44353</v>
      </c>
      <c r="H44" s="183">
        <v>0</v>
      </c>
      <c r="I44" s="183">
        <v>211251</v>
      </c>
      <c r="J44" s="183">
        <v>30</v>
      </c>
      <c r="K44" s="184">
        <f t="shared" si="5"/>
        <v>255634</v>
      </c>
      <c r="L44" s="197">
        <f t="shared" si="6"/>
        <v>799283</v>
      </c>
      <c r="M44" s="22"/>
    </row>
    <row r="45" spans="1:13" ht="12.75">
      <c r="A45" s="202" t="s">
        <v>56</v>
      </c>
      <c r="B45" s="183">
        <v>0</v>
      </c>
      <c r="C45" s="183">
        <v>40418</v>
      </c>
      <c r="D45" s="183">
        <v>15107</v>
      </c>
      <c r="E45" s="183">
        <v>19645</v>
      </c>
      <c r="F45" s="184">
        <f t="shared" si="4"/>
        <v>75170</v>
      </c>
      <c r="G45" s="183">
        <v>15215</v>
      </c>
      <c r="H45" s="183">
        <v>2334</v>
      </c>
      <c r="I45" s="183">
        <v>76100</v>
      </c>
      <c r="J45" s="183">
        <v>0</v>
      </c>
      <c r="K45" s="184">
        <f t="shared" si="5"/>
        <v>93649</v>
      </c>
      <c r="L45" s="197">
        <f t="shared" si="6"/>
        <v>168819</v>
      </c>
      <c r="M45" s="22"/>
    </row>
    <row r="46" spans="1:13" ht="12.75">
      <c r="A46" s="202" t="s">
        <v>57</v>
      </c>
      <c r="B46" s="183">
        <v>0</v>
      </c>
      <c r="C46" s="183">
        <v>501812</v>
      </c>
      <c r="D46" s="183">
        <v>3433</v>
      </c>
      <c r="E46" s="183">
        <v>14868</v>
      </c>
      <c r="F46" s="184">
        <f t="shared" si="4"/>
        <v>520113</v>
      </c>
      <c r="G46" s="183">
        <v>19132</v>
      </c>
      <c r="H46" s="183">
        <v>0</v>
      </c>
      <c r="I46" s="183">
        <v>0</v>
      </c>
      <c r="J46" s="183">
        <v>8</v>
      </c>
      <c r="K46" s="184">
        <f t="shared" si="5"/>
        <v>19140</v>
      </c>
      <c r="L46" s="197">
        <f t="shared" si="6"/>
        <v>539253</v>
      </c>
      <c r="M46" s="22"/>
    </row>
    <row r="47" spans="1:13" ht="12.75">
      <c r="A47" s="202" t="s">
        <v>58</v>
      </c>
      <c r="B47" s="183">
        <v>0</v>
      </c>
      <c r="C47" s="183">
        <v>257443</v>
      </c>
      <c r="D47" s="183">
        <v>16019</v>
      </c>
      <c r="E47" s="183">
        <v>41314</v>
      </c>
      <c r="F47" s="184">
        <f t="shared" si="4"/>
        <v>314776</v>
      </c>
      <c r="G47" s="183">
        <v>13368</v>
      </c>
      <c r="H47" s="183">
        <v>340</v>
      </c>
      <c r="I47" s="183">
        <v>66553</v>
      </c>
      <c r="J47" s="183">
        <v>16147</v>
      </c>
      <c r="K47" s="184">
        <f t="shared" si="5"/>
        <v>96408</v>
      </c>
      <c r="L47" s="197">
        <f t="shared" si="6"/>
        <v>411184</v>
      </c>
      <c r="M47" s="22"/>
    </row>
    <row r="48" spans="1:13" ht="12.75">
      <c r="A48" s="202" t="s">
        <v>59</v>
      </c>
      <c r="B48" s="183">
        <v>0</v>
      </c>
      <c r="C48" s="183">
        <v>0</v>
      </c>
      <c r="D48" s="183">
        <v>0</v>
      </c>
      <c r="E48" s="183">
        <v>1857</v>
      </c>
      <c r="F48" s="184">
        <f t="shared" si="4"/>
        <v>1857</v>
      </c>
      <c r="G48" s="183">
        <v>0</v>
      </c>
      <c r="H48" s="183">
        <v>18</v>
      </c>
      <c r="I48" s="183">
        <v>0</v>
      </c>
      <c r="J48" s="183">
        <v>0</v>
      </c>
      <c r="K48" s="184">
        <f t="shared" si="5"/>
        <v>18</v>
      </c>
      <c r="L48" s="197">
        <f t="shared" si="6"/>
        <v>1875</v>
      </c>
      <c r="M48" s="22"/>
    </row>
    <row r="49" spans="1:13" ht="12.75">
      <c r="A49" s="202" t="s">
        <v>60</v>
      </c>
      <c r="B49" s="183">
        <v>0</v>
      </c>
      <c r="C49" s="183">
        <v>196915</v>
      </c>
      <c r="D49" s="183">
        <v>8931</v>
      </c>
      <c r="E49" s="183">
        <v>15561</v>
      </c>
      <c r="F49" s="184">
        <f t="shared" si="4"/>
        <v>221407</v>
      </c>
      <c r="G49" s="183">
        <v>34375</v>
      </c>
      <c r="H49" s="183">
        <v>1999</v>
      </c>
      <c r="I49" s="183">
        <v>45927</v>
      </c>
      <c r="J49" s="183">
        <v>0</v>
      </c>
      <c r="K49" s="184">
        <f t="shared" si="5"/>
        <v>82301</v>
      </c>
      <c r="L49" s="197">
        <f t="shared" si="6"/>
        <v>303708</v>
      </c>
      <c r="M49" s="22"/>
    </row>
    <row r="50" spans="1:13" ht="12.75">
      <c r="A50" s="202" t="s">
        <v>61</v>
      </c>
      <c r="B50" s="183">
        <v>0</v>
      </c>
      <c r="C50" s="183">
        <v>47293</v>
      </c>
      <c r="D50" s="183">
        <v>42016</v>
      </c>
      <c r="E50" s="183">
        <v>3617</v>
      </c>
      <c r="F50" s="184">
        <f t="shared" si="4"/>
        <v>92926</v>
      </c>
      <c r="G50" s="183">
        <v>17026</v>
      </c>
      <c r="H50" s="183">
        <v>0</v>
      </c>
      <c r="I50" s="183">
        <v>308996</v>
      </c>
      <c r="J50" s="183">
        <v>0</v>
      </c>
      <c r="K50" s="184">
        <f t="shared" si="5"/>
        <v>326022</v>
      </c>
      <c r="L50" s="197">
        <f t="shared" si="6"/>
        <v>418948</v>
      </c>
      <c r="M50" s="22"/>
    </row>
    <row r="51" spans="1:13" ht="12.75">
      <c r="A51" s="202" t="s">
        <v>62</v>
      </c>
      <c r="B51" s="183">
        <v>0</v>
      </c>
      <c r="C51" s="183">
        <v>135208</v>
      </c>
      <c r="D51" s="183">
        <v>13652</v>
      </c>
      <c r="E51" s="183">
        <v>87617</v>
      </c>
      <c r="F51" s="184">
        <f t="shared" si="4"/>
        <v>236477</v>
      </c>
      <c r="G51" s="183">
        <v>35019</v>
      </c>
      <c r="H51" s="183">
        <v>1340</v>
      </c>
      <c r="I51" s="183">
        <v>117674</v>
      </c>
      <c r="J51" s="183">
        <v>200</v>
      </c>
      <c r="K51" s="184">
        <f t="shared" si="5"/>
        <v>154233</v>
      </c>
      <c r="L51" s="197">
        <f t="shared" si="6"/>
        <v>390710</v>
      </c>
      <c r="M51" s="22"/>
    </row>
    <row r="52" spans="1:13" ht="12.75">
      <c r="A52" s="202" t="s">
        <v>63</v>
      </c>
      <c r="B52" s="183">
        <v>0</v>
      </c>
      <c r="C52" s="183">
        <v>68686</v>
      </c>
      <c r="D52" s="183">
        <v>10635</v>
      </c>
      <c r="E52" s="183">
        <v>26106</v>
      </c>
      <c r="F52" s="184">
        <f t="shared" si="4"/>
        <v>105427</v>
      </c>
      <c r="G52" s="183">
        <v>12729</v>
      </c>
      <c r="H52" s="183">
        <v>0</v>
      </c>
      <c r="I52" s="183">
        <v>0</v>
      </c>
      <c r="J52" s="183">
        <v>136</v>
      </c>
      <c r="K52" s="184">
        <f t="shared" si="5"/>
        <v>12865</v>
      </c>
      <c r="L52" s="197">
        <f t="shared" si="6"/>
        <v>118292</v>
      </c>
      <c r="M52" s="22"/>
    </row>
    <row r="53" spans="1:13" ht="12.75">
      <c r="A53" s="202" t="s">
        <v>64</v>
      </c>
      <c r="B53" s="183">
        <v>0</v>
      </c>
      <c r="C53" s="183">
        <v>91286</v>
      </c>
      <c r="D53" s="183">
        <v>0</v>
      </c>
      <c r="E53" s="183">
        <v>9353</v>
      </c>
      <c r="F53" s="184">
        <f t="shared" si="4"/>
        <v>100639</v>
      </c>
      <c r="G53" s="183">
        <v>15255</v>
      </c>
      <c r="H53" s="183">
        <v>3200</v>
      </c>
      <c r="I53" s="183">
        <v>0</v>
      </c>
      <c r="J53" s="183">
        <v>0</v>
      </c>
      <c r="K53" s="184">
        <f t="shared" si="5"/>
        <v>18455</v>
      </c>
      <c r="L53" s="197">
        <f t="shared" si="6"/>
        <v>119094</v>
      </c>
      <c r="M53" s="22"/>
    </row>
    <row r="54" spans="1:13" ht="12.75">
      <c r="A54" s="202" t="s">
        <v>65</v>
      </c>
      <c r="B54" s="183">
        <v>0</v>
      </c>
      <c r="C54" s="183">
        <v>60100</v>
      </c>
      <c r="D54" s="183">
        <v>5006</v>
      </c>
      <c r="E54" s="183">
        <v>20749</v>
      </c>
      <c r="F54" s="184">
        <f t="shared" si="4"/>
        <v>85855</v>
      </c>
      <c r="G54" s="183">
        <v>19665</v>
      </c>
      <c r="H54" s="183">
        <v>0</v>
      </c>
      <c r="I54" s="183">
        <v>28320</v>
      </c>
      <c r="J54" s="183">
        <v>7316</v>
      </c>
      <c r="K54" s="184">
        <f t="shared" si="5"/>
        <v>55301</v>
      </c>
      <c r="L54" s="197">
        <f t="shared" si="6"/>
        <v>141156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173879</v>
      </c>
      <c r="C56" s="84">
        <f t="shared" si="7"/>
        <v>3176490</v>
      </c>
      <c r="D56" s="84">
        <f t="shared" si="7"/>
        <v>308711</v>
      </c>
      <c r="E56" s="84">
        <f t="shared" si="7"/>
        <v>468027</v>
      </c>
      <c r="F56" s="84">
        <f t="shared" si="7"/>
        <v>4127107</v>
      </c>
      <c r="G56" s="84">
        <f t="shared" si="7"/>
        <v>634180</v>
      </c>
      <c r="H56" s="84">
        <f t="shared" si="7"/>
        <v>52432</v>
      </c>
      <c r="I56" s="84">
        <f t="shared" si="7"/>
        <v>1092275</v>
      </c>
      <c r="J56" s="84">
        <f t="shared" si="7"/>
        <v>29682</v>
      </c>
      <c r="K56" s="84">
        <f t="shared" si="7"/>
        <v>1808569</v>
      </c>
      <c r="L56" s="34">
        <f t="shared" si="7"/>
        <v>5935676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420511</v>
      </c>
      <c r="C60" s="85">
        <f t="shared" si="8"/>
        <v>3329368</v>
      </c>
      <c r="D60" s="85">
        <f t="shared" si="8"/>
        <v>360220</v>
      </c>
      <c r="E60" s="85">
        <f t="shared" si="8"/>
        <v>540723</v>
      </c>
      <c r="F60" s="85">
        <f t="shared" si="8"/>
        <v>4650822</v>
      </c>
      <c r="G60" s="85">
        <f t="shared" si="8"/>
        <v>744465</v>
      </c>
      <c r="H60" s="85">
        <f t="shared" si="8"/>
        <v>53387</v>
      </c>
      <c r="I60" s="85">
        <f t="shared" si="8"/>
        <v>1518684</v>
      </c>
      <c r="J60" s="85">
        <f t="shared" si="8"/>
        <v>36459</v>
      </c>
      <c r="K60" s="85">
        <f t="shared" si="8"/>
        <v>2352995</v>
      </c>
      <c r="L60" s="36">
        <f t="shared" si="8"/>
        <v>7003817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1">
      <selection activeCell="A65" sqref="A65:IV73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104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1277</v>
      </c>
      <c r="E13" s="178">
        <v>506</v>
      </c>
      <c r="F13" s="179">
        <f aca="true" t="shared" si="0" ref="F13:F29">SUM(B13:E13)</f>
        <v>1783</v>
      </c>
      <c r="G13" s="178">
        <v>0</v>
      </c>
      <c r="H13" s="178">
        <v>0</v>
      </c>
      <c r="I13" s="178">
        <v>4900</v>
      </c>
      <c r="J13" s="178">
        <v>0</v>
      </c>
      <c r="K13" s="179">
        <f aca="true" t="shared" si="1" ref="K13:K29">SUM(G13:J13)</f>
        <v>4900</v>
      </c>
      <c r="L13" s="193">
        <f aca="true" t="shared" si="2" ref="L13:L29">SUM(F13+K13)</f>
        <v>6683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10074</v>
      </c>
      <c r="D15" s="178">
        <v>388</v>
      </c>
      <c r="E15" s="178">
        <v>2317</v>
      </c>
      <c r="F15" s="179">
        <f t="shared" si="0"/>
        <v>12779</v>
      </c>
      <c r="G15" s="178">
        <v>0</v>
      </c>
      <c r="H15" s="178">
        <v>0</v>
      </c>
      <c r="I15" s="178">
        <v>72700</v>
      </c>
      <c r="J15" s="178">
        <v>0</v>
      </c>
      <c r="K15" s="179">
        <f t="shared" si="1"/>
        <v>72700</v>
      </c>
      <c r="L15" s="193">
        <f t="shared" si="2"/>
        <v>85479</v>
      </c>
      <c r="M15" s="22"/>
    </row>
    <row r="16" spans="1:13" ht="12.75">
      <c r="A16" s="192" t="s">
        <v>31</v>
      </c>
      <c r="B16" s="178">
        <v>0</v>
      </c>
      <c r="C16" s="178">
        <v>160</v>
      </c>
      <c r="D16" s="178">
        <v>1500</v>
      </c>
      <c r="E16" s="178">
        <v>910</v>
      </c>
      <c r="F16" s="179">
        <f t="shared" si="0"/>
        <v>2570</v>
      </c>
      <c r="G16" s="178">
        <v>0</v>
      </c>
      <c r="H16" s="178">
        <v>0</v>
      </c>
      <c r="I16" s="178">
        <v>10900</v>
      </c>
      <c r="J16" s="178">
        <v>0</v>
      </c>
      <c r="K16" s="179">
        <f t="shared" si="1"/>
        <v>10900</v>
      </c>
      <c r="L16" s="193">
        <f t="shared" si="2"/>
        <v>13470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110008</v>
      </c>
      <c r="C18" s="178">
        <v>15972</v>
      </c>
      <c r="D18" s="178">
        <v>2901</v>
      </c>
      <c r="E18" s="178">
        <v>7206</v>
      </c>
      <c r="F18" s="179">
        <f t="shared" si="0"/>
        <v>136087</v>
      </c>
      <c r="G18" s="178">
        <v>9050</v>
      </c>
      <c r="H18" s="178">
        <v>0</v>
      </c>
      <c r="I18" s="178">
        <v>34981</v>
      </c>
      <c r="J18" s="178">
        <v>753</v>
      </c>
      <c r="K18" s="179">
        <f t="shared" si="1"/>
        <v>44784</v>
      </c>
      <c r="L18" s="193">
        <f t="shared" si="2"/>
        <v>180871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300</v>
      </c>
      <c r="E19" s="178">
        <v>481</v>
      </c>
      <c r="F19" s="179">
        <f t="shared" si="0"/>
        <v>781</v>
      </c>
      <c r="G19" s="178">
        <v>0</v>
      </c>
      <c r="H19" s="178">
        <v>0</v>
      </c>
      <c r="I19" s="178">
        <v>7600</v>
      </c>
      <c r="J19" s="178">
        <v>0</v>
      </c>
      <c r="K19" s="179">
        <f t="shared" si="1"/>
        <v>7600</v>
      </c>
      <c r="L19" s="193">
        <f t="shared" si="2"/>
        <v>8381</v>
      </c>
      <c r="M19" s="22"/>
    </row>
    <row r="20" spans="1:13" ht="12.75">
      <c r="A20" s="192" t="s">
        <v>35</v>
      </c>
      <c r="B20" s="178">
        <v>0</v>
      </c>
      <c r="C20" s="178">
        <v>16521</v>
      </c>
      <c r="D20" s="178">
        <v>42691</v>
      </c>
      <c r="E20" s="178">
        <v>1211</v>
      </c>
      <c r="F20" s="179">
        <f t="shared" si="0"/>
        <v>60423</v>
      </c>
      <c r="G20" s="178">
        <v>6824</v>
      </c>
      <c r="H20" s="178">
        <v>0</v>
      </c>
      <c r="I20" s="178">
        <v>73400</v>
      </c>
      <c r="J20" s="178">
        <v>0</v>
      </c>
      <c r="K20" s="179">
        <f t="shared" si="1"/>
        <v>80224</v>
      </c>
      <c r="L20" s="193">
        <f t="shared" si="2"/>
        <v>140647</v>
      </c>
      <c r="M20" s="22"/>
    </row>
    <row r="21" spans="1:13" ht="12.75">
      <c r="A21" s="192" t="s">
        <v>36</v>
      </c>
      <c r="B21" s="178">
        <v>1585</v>
      </c>
      <c r="C21" s="178">
        <v>56810</v>
      </c>
      <c r="D21" s="178">
        <v>2045</v>
      </c>
      <c r="E21" s="178">
        <v>5156</v>
      </c>
      <c r="F21" s="179">
        <f t="shared" si="0"/>
        <v>65596</v>
      </c>
      <c r="G21" s="178">
        <v>14920</v>
      </c>
      <c r="H21" s="178">
        <v>0</v>
      </c>
      <c r="I21" s="178">
        <v>500</v>
      </c>
      <c r="J21" s="178">
        <v>700</v>
      </c>
      <c r="K21" s="179">
        <f t="shared" si="1"/>
        <v>16120</v>
      </c>
      <c r="L21" s="193">
        <f t="shared" si="2"/>
        <v>81716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514</v>
      </c>
      <c r="E22" s="178">
        <v>0</v>
      </c>
      <c r="F22" s="179">
        <f t="shared" si="0"/>
        <v>514</v>
      </c>
      <c r="G22" s="178">
        <v>17</v>
      </c>
      <c r="H22" s="178">
        <v>0</v>
      </c>
      <c r="I22" s="178">
        <v>0</v>
      </c>
      <c r="J22" s="178">
        <v>0</v>
      </c>
      <c r="K22" s="179">
        <f t="shared" si="1"/>
        <v>17</v>
      </c>
      <c r="L22" s="193">
        <f t="shared" si="2"/>
        <v>531</v>
      </c>
      <c r="M22" s="22"/>
    </row>
    <row r="23" spans="1:13" ht="12.75">
      <c r="A23" s="192" t="s">
        <v>38</v>
      </c>
      <c r="B23" s="178">
        <v>34135</v>
      </c>
      <c r="C23" s="178">
        <v>2373</v>
      </c>
      <c r="D23" s="178">
        <v>1401</v>
      </c>
      <c r="E23" s="178">
        <v>4992</v>
      </c>
      <c r="F23" s="179">
        <f t="shared" si="0"/>
        <v>42901</v>
      </c>
      <c r="G23" s="178">
        <v>21711</v>
      </c>
      <c r="H23" s="178">
        <v>0</v>
      </c>
      <c r="I23" s="178">
        <v>121600</v>
      </c>
      <c r="J23" s="178">
        <v>3200</v>
      </c>
      <c r="K23" s="179">
        <f t="shared" si="1"/>
        <v>146511</v>
      </c>
      <c r="L23" s="193">
        <f t="shared" si="2"/>
        <v>189412</v>
      </c>
      <c r="M23" s="22"/>
    </row>
    <row r="24" spans="1:13" ht="12.75">
      <c r="A24" s="192" t="s">
        <v>39</v>
      </c>
      <c r="B24" s="178">
        <v>628</v>
      </c>
      <c r="C24" s="178">
        <v>7576</v>
      </c>
      <c r="D24" s="178">
        <v>2122</v>
      </c>
      <c r="E24" s="178">
        <v>11846</v>
      </c>
      <c r="F24" s="179">
        <f t="shared" si="0"/>
        <v>22172</v>
      </c>
      <c r="G24" s="178">
        <v>2122</v>
      </c>
      <c r="H24" s="178">
        <v>0</v>
      </c>
      <c r="I24" s="178">
        <v>66173</v>
      </c>
      <c r="J24" s="178">
        <v>0</v>
      </c>
      <c r="K24" s="179">
        <f t="shared" si="1"/>
        <v>68295</v>
      </c>
      <c r="L24" s="193">
        <f t="shared" si="2"/>
        <v>90467</v>
      </c>
      <c r="M24" s="22"/>
    </row>
    <row r="25" spans="1:13" ht="12.75">
      <c r="A25" s="192" t="s">
        <v>40</v>
      </c>
      <c r="B25" s="178">
        <v>0</v>
      </c>
      <c r="C25" s="178">
        <v>0</v>
      </c>
      <c r="D25" s="178">
        <v>971</v>
      </c>
      <c r="E25" s="178">
        <v>11706</v>
      </c>
      <c r="F25" s="179">
        <f t="shared" si="0"/>
        <v>12677</v>
      </c>
      <c r="G25" s="178">
        <v>1292</v>
      </c>
      <c r="H25" s="178">
        <v>282</v>
      </c>
      <c r="I25" s="178">
        <v>0</v>
      </c>
      <c r="J25" s="178">
        <v>272</v>
      </c>
      <c r="K25" s="179">
        <f t="shared" si="1"/>
        <v>1846</v>
      </c>
      <c r="L25" s="193">
        <f t="shared" si="2"/>
        <v>14523</v>
      </c>
      <c r="M25" s="22"/>
    </row>
    <row r="26" spans="1:13" ht="12.75">
      <c r="A26" s="192" t="s">
        <v>41</v>
      </c>
      <c r="B26" s="178">
        <v>14342</v>
      </c>
      <c r="C26" s="178">
        <v>13277</v>
      </c>
      <c r="D26" s="178">
        <v>10152</v>
      </c>
      <c r="E26" s="178">
        <v>26397</v>
      </c>
      <c r="F26" s="179">
        <f t="shared" si="0"/>
        <v>64168</v>
      </c>
      <c r="G26" s="178">
        <v>20867</v>
      </c>
      <c r="H26" s="178">
        <v>0</v>
      </c>
      <c r="I26" s="178">
        <v>26115</v>
      </c>
      <c r="J26" s="178">
        <v>4859</v>
      </c>
      <c r="K26" s="179">
        <f t="shared" si="1"/>
        <v>51841</v>
      </c>
      <c r="L26" s="193">
        <f t="shared" si="2"/>
        <v>116009</v>
      </c>
      <c r="M26" s="22"/>
    </row>
    <row r="27" spans="1:13" ht="12.75">
      <c r="A27" s="192" t="s">
        <v>42</v>
      </c>
      <c r="B27" s="178">
        <v>0</v>
      </c>
      <c r="C27" s="178">
        <v>0</v>
      </c>
      <c r="D27" s="178">
        <v>5918</v>
      </c>
      <c r="E27" s="178">
        <v>1518</v>
      </c>
      <c r="F27" s="179">
        <f t="shared" si="0"/>
        <v>7436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7436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0</v>
      </c>
      <c r="E28" s="178">
        <v>0</v>
      </c>
      <c r="F28" s="179">
        <f t="shared" si="0"/>
        <v>0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0</v>
      </c>
      <c r="M28" s="22"/>
    </row>
    <row r="29" spans="1:13" ht="12.75">
      <c r="A29" s="192" t="s">
        <v>44</v>
      </c>
      <c r="B29" s="178">
        <v>152624</v>
      </c>
      <c r="C29" s="178">
        <v>11339</v>
      </c>
      <c r="D29" s="178">
        <v>9541</v>
      </c>
      <c r="E29" s="178">
        <v>381</v>
      </c>
      <c r="F29" s="179">
        <f t="shared" si="0"/>
        <v>173885</v>
      </c>
      <c r="G29" s="178">
        <v>15391</v>
      </c>
      <c r="H29" s="178">
        <v>0</v>
      </c>
      <c r="I29" s="178">
        <v>53800</v>
      </c>
      <c r="J29" s="178">
        <v>0</v>
      </c>
      <c r="K29" s="179">
        <f t="shared" si="1"/>
        <v>69191</v>
      </c>
      <c r="L29" s="193">
        <f t="shared" si="2"/>
        <v>243076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313322</v>
      </c>
      <c r="C32" s="25">
        <f t="shared" si="3"/>
        <v>134102</v>
      </c>
      <c r="D32" s="25">
        <f t="shared" si="3"/>
        <v>81721</v>
      </c>
      <c r="E32" s="25">
        <f t="shared" si="3"/>
        <v>74627</v>
      </c>
      <c r="F32" s="25">
        <f t="shared" si="3"/>
        <v>603772</v>
      </c>
      <c r="G32" s="25">
        <f t="shared" si="3"/>
        <v>92194</v>
      </c>
      <c r="H32" s="25">
        <f t="shared" si="3"/>
        <v>282</v>
      </c>
      <c r="I32" s="25">
        <f t="shared" si="3"/>
        <v>472669</v>
      </c>
      <c r="J32" s="25">
        <f t="shared" si="3"/>
        <v>9784</v>
      </c>
      <c r="K32" s="25">
        <f t="shared" si="3"/>
        <v>574929</v>
      </c>
      <c r="L32" s="26">
        <f t="shared" si="3"/>
        <v>1178701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14625</v>
      </c>
      <c r="C36" s="183">
        <v>170500</v>
      </c>
      <c r="D36" s="183">
        <v>18872</v>
      </c>
      <c r="E36" s="183">
        <v>9974</v>
      </c>
      <c r="F36" s="184">
        <f aca="true" t="shared" si="4" ref="F36:F54">SUM(B36:E36)</f>
        <v>213971</v>
      </c>
      <c r="G36" s="183">
        <v>79433</v>
      </c>
      <c r="H36" s="183">
        <v>0</v>
      </c>
      <c r="I36" s="183">
        <v>90900</v>
      </c>
      <c r="J36" s="183">
        <v>0</v>
      </c>
      <c r="K36" s="184">
        <f aca="true" t="shared" si="5" ref="K36:K54">SUM(G36:J36)</f>
        <v>170333</v>
      </c>
      <c r="L36" s="197">
        <f aca="true" t="shared" si="6" ref="L36:L54">SUM(F36+K36)</f>
        <v>384304</v>
      </c>
      <c r="M36" s="22"/>
    </row>
    <row r="37" spans="1:13" ht="12.75">
      <c r="A37" s="202" t="s">
        <v>48</v>
      </c>
      <c r="B37" s="183">
        <v>0</v>
      </c>
      <c r="C37" s="183">
        <v>15788</v>
      </c>
      <c r="D37" s="183">
        <v>506</v>
      </c>
      <c r="E37" s="183">
        <v>10285</v>
      </c>
      <c r="F37" s="184">
        <f t="shared" si="4"/>
        <v>26579</v>
      </c>
      <c r="G37" s="183">
        <v>4784</v>
      </c>
      <c r="H37" s="183">
        <v>0</v>
      </c>
      <c r="I37" s="183">
        <v>0</v>
      </c>
      <c r="J37" s="183">
        <v>0</v>
      </c>
      <c r="K37" s="184">
        <f t="shared" si="5"/>
        <v>4784</v>
      </c>
      <c r="L37" s="197">
        <f t="shared" si="6"/>
        <v>31363</v>
      </c>
      <c r="M37" s="22"/>
    </row>
    <row r="38" spans="1:13" ht="12.75">
      <c r="A38" s="202" t="s">
        <v>49</v>
      </c>
      <c r="B38" s="183">
        <v>0</v>
      </c>
      <c r="C38" s="183">
        <v>492677</v>
      </c>
      <c r="D38" s="183">
        <v>8728</v>
      </c>
      <c r="E38" s="183">
        <v>16738</v>
      </c>
      <c r="F38" s="184">
        <f t="shared" si="4"/>
        <v>518143</v>
      </c>
      <c r="G38" s="183">
        <v>87642</v>
      </c>
      <c r="H38" s="183">
        <v>530</v>
      </c>
      <c r="I38" s="183">
        <v>14800</v>
      </c>
      <c r="J38" s="183">
        <v>0</v>
      </c>
      <c r="K38" s="184">
        <f t="shared" si="5"/>
        <v>102972</v>
      </c>
      <c r="L38" s="197">
        <f t="shared" si="6"/>
        <v>621115</v>
      </c>
      <c r="M38" s="22"/>
    </row>
    <row r="39" spans="1:13" ht="12.75">
      <c r="A39" s="202" t="s">
        <v>50</v>
      </c>
      <c r="B39" s="183">
        <v>201775</v>
      </c>
      <c r="C39" s="183">
        <v>195449</v>
      </c>
      <c r="D39" s="183">
        <v>54803</v>
      </c>
      <c r="E39" s="183">
        <v>37033</v>
      </c>
      <c r="F39" s="184">
        <f t="shared" si="4"/>
        <v>489060</v>
      </c>
      <c r="G39" s="183">
        <v>9730</v>
      </c>
      <c r="H39" s="183">
        <v>15659</v>
      </c>
      <c r="I39" s="183">
        <v>108200</v>
      </c>
      <c r="J39" s="183">
        <v>0</v>
      </c>
      <c r="K39" s="184">
        <f t="shared" si="5"/>
        <v>133589</v>
      </c>
      <c r="L39" s="197">
        <f t="shared" si="6"/>
        <v>622649</v>
      </c>
      <c r="M39" s="22"/>
    </row>
    <row r="40" spans="1:13" ht="12.75">
      <c r="A40" s="202" t="s">
        <v>51</v>
      </c>
      <c r="B40" s="183">
        <v>0</v>
      </c>
      <c r="C40" s="183">
        <v>3249</v>
      </c>
      <c r="D40" s="183">
        <v>0</v>
      </c>
      <c r="E40" s="183">
        <v>6720</v>
      </c>
      <c r="F40" s="184">
        <f t="shared" si="4"/>
        <v>9969</v>
      </c>
      <c r="G40" s="183">
        <v>557</v>
      </c>
      <c r="H40" s="183">
        <v>0</v>
      </c>
      <c r="I40" s="183">
        <v>0</v>
      </c>
      <c r="J40" s="183">
        <v>265</v>
      </c>
      <c r="K40" s="184">
        <f t="shared" si="5"/>
        <v>822</v>
      </c>
      <c r="L40" s="197">
        <f t="shared" si="6"/>
        <v>10791</v>
      </c>
      <c r="M40" s="22"/>
    </row>
    <row r="41" spans="1:13" ht="12.75">
      <c r="A41" s="202" t="s">
        <v>52</v>
      </c>
      <c r="B41" s="183">
        <v>8</v>
      </c>
      <c r="C41" s="183">
        <v>115891</v>
      </c>
      <c r="D41" s="183">
        <v>34683</v>
      </c>
      <c r="E41" s="183">
        <v>7522</v>
      </c>
      <c r="F41" s="184">
        <f t="shared" si="4"/>
        <v>158104</v>
      </c>
      <c r="G41" s="183">
        <v>202455</v>
      </c>
      <c r="H41" s="183">
        <v>165</v>
      </c>
      <c r="I41" s="183">
        <v>62800</v>
      </c>
      <c r="J41" s="183">
        <v>1730</v>
      </c>
      <c r="K41" s="184">
        <f t="shared" si="5"/>
        <v>267150</v>
      </c>
      <c r="L41" s="197">
        <f t="shared" si="6"/>
        <v>425254</v>
      </c>
      <c r="M41" s="22"/>
    </row>
    <row r="42" spans="1:13" ht="12.75">
      <c r="A42" s="202" t="s">
        <v>53</v>
      </c>
      <c r="B42" s="183">
        <v>0</v>
      </c>
      <c r="C42" s="183">
        <v>202935</v>
      </c>
      <c r="D42" s="183">
        <v>40055</v>
      </c>
      <c r="E42" s="183">
        <v>9459</v>
      </c>
      <c r="F42" s="184">
        <f t="shared" si="4"/>
        <v>252449</v>
      </c>
      <c r="G42" s="183">
        <v>16984</v>
      </c>
      <c r="H42" s="183">
        <v>35480</v>
      </c>
      <c r="I42" s="183">
        <v>43600</v>
      </c>
      <c r="J42" s="183">
        <v>0</v>
      </c>
      <c r="K42" s="184">
        <f t="shared" si="5"/>
        <v>96064</v>
      </c>
      <c r="L42" s="197">
        <f t="shared" si="6"/>
        <v>348513</v>
      </c>
      <c r="M42" s="22"/>
    </row>
    <row r="43" spans="1:13" ht="12.75">
      <c r="A43" s="202" t="s">
        <v>54</v>
      </c>
      <c r="B43" s="183">
        <v>0</v>
      </c>
      <c r="C43" s="183">
        <v>2115</v>
      </c>
      <c r="D43" s="183">
        <v>3487</v>
      </c>
      <c r="E43" s="183">
        <v>14101</v>
      </c>
      <c r="F43" s="184">
        <f t="shared" si="4"/>
        <v>19703</v>
      </c>
      <c r="G43" s="183">
        <v>945</v>
      </c>
      <c r="H43" s="183">
        <v>473</v>
      </c>
      <c r="I43" s="183">
        <v>0</v>
      </c>
      <c r="J43" s="183">
        <v>570</v>
      </c>
      <c r="K43" s="184">
        <f t="shared" si="5"/>
        <v>1988</v>
      </c>
      <c r="L43" s="197">
        <f t="shared" si="6"/>
        <v>21691</v>
      </c>
      <c r="M43" s="22"/>
    </row>
    <row r="44" spans="1:13" ht="12.75">
      <c r="A44" s="202" t="s">
        <v>55</v>
      </c>
      <c r="B44" s="183">
        <v>0</v>
      </c>
      <c r="C44" s="183">
        <v>592026</v>
      </c>
      <c r="D44" s="183">
        <v>33826</v>
      </c>
      <c r="E44" s="183">
        <v>31495</v>
      </c>
      <c r="F44" s="184">
        <f t="shared" si="4"/>
        <v>657347</v>
      </c>
      <c r="G44" s="183">
        <v>26207</v>
      </c>
      <c r="H44" s="183">
        <v>0</v>
      </c>
      <c r="I44" s="183">
        <v>165600</v>
      </c>
      <c r="J44" s="183">
        <v>4860</v>
      </c>
      <c r="K44" s="184">
        <f t="shared" si="5"/>
        <v>196667</v>
      </c>
      <c r="L44" s="197">
        <f t="shared" si="6"/>
        <v>854014</v>
      </c>
      <c r="M44" s="22"/>
    </row>
    <row r="45" spans="1:13" ht="12.75">
      <c r="A45" s="202" t="s">
        <v>56</v>
      </c>
      <c r="B45" s="183">
        <v>0</v>
      </c>
      <c r="C45" s="183">
        <v>49258</v>
      </c>
      <c r="D45" s="183">
        <v>13050</v>
      </c>
      <c r="E45" s="183">
        <v>10942</v>
      </c>
      <c r="F45" s="184">
        <f t="shared" si="4"/>
        <v>73250</v>
      </c>
      <c r="G45" s="183">
        <v>9121</v>
      </c>
      <c r="H45" s="183">
        <v>2454</v>
      </c>
      <c r="I45" s="183">
        <v>85900</v>
      </c>
      <c r="J45" s="183">
        <v>2154</v>
      </c>
      <c r="K45" s="184">
        <f t="shared" si="5"/>
        <v>99629</v>
      </c>
      <c r="L45" s="197">
        <f t="shared" si="6"/>
        <v>172879</v>
      </c>
      <c r="M45" s="22"/>
    </row>
    <row r="46" spans="1:13" ht="12.75">
      <c r="A46" s="202" t="s">
        <v>57</v>
      </c>
      <c r="B46" s="183">
        <v>0</v>
      </c>
      <c r="C46" s="183">
        <v>534146</v>
      </c>
      <c r="D46" s="183">
        <v>1030</v>
      </c>
      <c r="E46" s="183">
        <v>11105</v>
      </c>
      <c r="F46" s="184">
        <f t="shared" si="4"/>
        <v>546281</v>
      </c>
      <c r="G46" s="183">
        <v>23687</v>
      </c>
      <c r="H46" s="183">
        <v>0</v>
      </c>
      <c r="I46" s="183">
        <v>0</v>
      </c>
      <c r="J46" s="183">
        <v>3872</v>
      </c>
      <c r="K46" s="184">
        <f t="shared" si="5"/>
        <v>27559</v>
      </c>
      <c r="L46" s="197">
        <f t="shared" si="6"/>
        <v>573840</v>
      </c>
      <c r="M46" s="22"/>
    </row>
    <row r="47" spans="1:13" ht="12.75">
      <c r="A47" s="202" t="s">
        <v>58</v>
      </c>
      <c r="B47" s="183">
        <v>0</v>
      </c>
      <c r="C47" s="183">
        <v>234502</v>
      </c>
      <c r="D47" s="183">
        <v>16932</v>
      </c>
      <c r="E47" s="183">
        <v>26655</v>
      </c>
      <c r="F47" s="184">
        <f t="shared" si="4"/>
        <v>278089</v>
      </c>
      <c r="G47" s="183">
        <v>10145</v>
      </c>
      <c r="H47" s="183">
        <v>2764</v>
      </c>
      <c r="I47" s="183">
        <v>41700</v>
      </c>
      <c r="J47" s="183">
        <v>23569</v>
      </c>
      <c r="K47" s="184">
        <f t="shared" si="5"/>
        <v>78178</v>
      </c>
      <c r="L47" s="197">
        <f t="shared" si="6"/>
        <v>356267</v>
      </c>
      <c r="M47" s="22"/>
    </row>
    <row r="48" spans="1:13" ht="12.75">
      <c r="A48" s="202" t="s">
        <v>59</v>
      </c>
      <c r="B48" s="183">
        <v>0</v>
      </c>
      <c r="C48" s="183">
        <v>590</v>
      </c>
      <c r="D48" s="183">
        <v>70</v>
      </c>
      <c r="E48" s="183">
        <v>2766</v>
      </c>
      <c r="F48" s="184">
        <f t="shared" si="4"/>
        <v>3426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3426</v>
      </c>
      <c r="M48" s="22"/>
    </row>
    <row r="49" spans="1:13" ht="12.75">
      <c r="A49" s="202" t="s">
        <v>60</v>
      </c>
      <c r="B49" s="183">
        <v>0</v>
      </c>
      <c r="C49" s="183">
        <v>125004</v>
      </c>
      <c r="D49" s="183">
        <v>5465</v>
      </c>
      <c r="E49" s="183">
        <v>8502</v>
      </c>
      <c r="F49" s="184">
        <f t="shared" si="4"/>
        <v>138971</v>
      </c>
      <c r="G49" s="183">
        <v>27215</v>
      </c>
      <c r="H49" s="183">
        <v>1509</v>
      </c>
      <c r="I49" s="183">
        <v>78000</v>
      </c>
      <c r="J49" s="183">
        <v>0</v>
      </c>
      <c r="K49" s="184">
        <f t="shared" si="5"/>
        <v>106724</v>
      </c>
      <c r="L49" s="197">
        <f t="shared" si="6"/>
        <v>245695</v>
      </c>
      <c r="M49" s="22"/>
    </row>
    <row r="50" spans="1:13" ht="12.75">
      <c r="A50" s="202" t="s">
        <v>61</v>
      </c>
      <c r="B50" s="183">
        <v>0</v>
      </c>
      <c r="C50" s="183">
        <v>5133</v>
      </c>
      <c r="D50" s="183">
        <v>58153</v>
      </c>
      <c r="E50" s="183">
        <v>484</v>
      </c>
      <c r="F50" s="184">
        <f t="shared" si="4"/>
        <v>63770</v>
      </c>
      <c r="G50" s="183">
        <v>18131</v>
      </c>
      <c r="H50" s="183">
        <v>0</v>
      </c>
      <c r="I50" s="183">
        <v>467300</v>
      </c>
      <c r="J50" s="183">
        <v>0</v>
      </c>
      <c r="K50" s="184">
        <f t="shared" si="5"/>
        <v>485431</v>
      </c>
      <c r="L50" s="197">
        <f t="shared" si="6"/>
        <v>549201</v>
      </c>
      <c r="M50" s="22"/>
    </row>
    <row r="51" spans="1:13" ht="12.75">
      <c r="A51" s="202" t="s">
        <v>62</v>
      </c>
      <c r="B51" s="183">
        <v>0</v>
      </c>
      <c r="C51" s="183">
        <v>48287</v>
      </c>
      <c r="D51" s="183">
        <v>8413</v>
      </c>
      <c r="E51" s="183">
        <v>30228</v>
      </c>
      <c r="F51" s="184">
        <f t="shared" si="4"/>
        <v>86928</v>
      </c>
      <c r="G51" s="183">
        <v>22209</v>
      </c>
      <c r="H51" s="183">
        <v>814</v>
      </c>
      <c r="I51" s="183">
        <v>111100</v>
      </c>
      <c r="J51" s="183">
        <v>344</v>
      </c>
      <c r="K51" s="184">
        <f t="shared" si="5"/>
        <v>134467</v>
      </c>
      <c r="L51" s="197">
        <f t="shared" si="6"/>
        <v>221395</v>
      </c>
      <c r="M51" s="22"/>
    </row>
    <row r="52" spans="1:13" ht="12.75">
      <c r="A52" s="202" t="s">
        <v>63</v>
      </c>
      <c r="B52" s="183">
        <v>0</v>
      </c>
      <c r="C52" s="183">
        <v>48403</v>
      </c>
      <c r="D52" s="183">
        <v>5897</v>
      </c>
      <c r="E52" s="183">
        <v>24960</v>
      </c>
      <c r="F52" s="184">
        <f t="shared" si="4"/>
        <v>79260</v>
      </c>
      <c r="G52" s="183">
        <v>12681</v>
      </c>
      <c r="H52" s="183">
        <v>2365</v>
      </c>
      <c r="I52" s="183">
        <v>0</v>
      </c>
      <c r="J52" s="183">
        <v>1149</v>
      </c>
      <c r="K52" s="184">
        <f t="shared" si="5"/>
        <v>16195</v>
      </c>
      <c r="L52" s="197">
        <f t="shared" si="6"/>
        <v>95455</v>
      </c>
      <c r="M52" s="22"/>
    </row>
    <row r="53" spans="1:13" ht="12.75">
      <c r="A53" s="202" t="s">
        <v>64</v>
      </c>
      <c r="B53" s="183">
        <v>0</v>
      </c>
      <c r="C53" s="183">
        <v>89380</v>
      </c>
      <c r="D53" s="183">
        <v>0</v>
      </c>
      <c r="E53" s="183">
        <v>10427</v>
      </c>
      <c r="F53" s="184">
        <f t="shared" si="4"/>
        <v>99807</v>
      </c>
      <c r="G53" s="183">
        <v>6495</v>
      </c>
      <c r="H53" s="183">
        <v>0</v>
      </c>
      <c r="I53" s="183">
        <v>0</v>
      </c>
      <c r="J53" s="183">
        <v>0</v>
      </c>
      <c r="K53" s="184">
        <f t="shared" si="5"/>
        <v>6495</v>
      </c>
      <c r="L53" s="197">
        <f t="shared" si="6"/>
        <v>106302</v>
      </c>
      <c r="M53" s="22"/>
    </row>
    <row r="54" spans="1:13" ht="12.75">
      <c r="A54" s="202" t="s">
        <v>65</v>
      </c>
      <c r="B54" s="183">
        <v>0</v>
      </c>
      <c r="C54" s="183">
        <v>56286</v>
      </c>
      <c r="D54" s="183">
        <v>3775</v>
      </c>
      <c r="E54" s="183">
        <v>6849</v>
      </c>
      <c r="F54" s="184">
        <f t="shared" si="4"/>
        <v>66910</v>
      </c>
      <c r="G54" s="183">
        <v>30239</v>
      </c>
      <c r="H54" s="183">
        <v>212</v>
      </c>
      <c r="I54" s="183">
        <v>48700</v>
      </c>
      <c r="J54" s="183">
        <v>0</v>
      </c>
      <c r="K54" s="184">
        <f t="shared" si="5"/>
        <v>79151</v>
      </c>
      <c r="L54" s="197">
        <f t="shared" si="6"/>
        <v>146061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216408</v>
      </c>
      <c r="C56" s="84">
        <f t="shared" si="7"/>
        <v>2981619</v>
      </c>
      <c r="D56" s="84">
        <f t="shared" si="7"/>
        <v>307745</v>
      </c>
      <c r="E56" s="84">
        <f t="shared" si="7"/>
        <v>276245</v>
      </c>
      <c r="F56" s="84">
        <f t="shared" si="7"/>
        <v>3782017</v>
      </c>
      <c r="G56" s="84">
        <f t="shared" si="7"/>
        <v>588660</v>
      </c>
      <c r="H56" s="84">
        <f t="shared" si="7"/>
        <v>62425</v>
      </c>
      <c r="I56" s="84">
        <f t="shared" si="7"/>
        <v>1318600</v>
      </c>
      <c r="J56" s="84">
        <f t="shared" si="7"/>
        <v>38513</v>
      </c>
      <c r="K56" s="84">
        <f t="shared" si="7"/>
        <v>2008198</v>
      </c>
      <c r="L56" s="34">
        <f t="shared" si="7"/>
        <v>5790215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529730</v>
      </c>
      <c r="C60" s="85">
        <f t="shared" si="8"/>
        <v>3115721</v>
      </c>
      <c r="D60" s="85">
        <f t="shared" si="8"/>
        <v>389466</v>
      </c>
      <c r="E60" s="85">
        <f t="shared" si="8"/>
        <v>350872</v>
      </c>
      <c r="F60" s="85">
        <f t="shared" si="8"/>
        <v>4385789</v>
      </c>
      <c r="G60" s="85">
        <f t="shared" si="8"/>
        <v>680854</v>
      </c>
      <c r="H60" s="85">
        <f t="shared" si="8"/>
        <v>62707</v>
      </c>
      <c r="I60" s="85">
        <f t="shared" si="8"/>
        <v>1791269</v>
      </c>
      <c r="J60" s="85">
        <f t="shared" si="8"/>
        <v>48297</v>
      </c>
      <c r="K60" s="85">
        <f t="shared" si="8"/>
        <v>2583127</v>
      </c>
      <c r="L60" s="36">
        <f t="shared" si="8"/>
        <v>6968916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7">
      <selection activeCell="A65" sqref="A65:IV79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105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1550</v>
      </c>
      <c r="E13" s="178">
        <v>6</v>
      </c>
      <c r="F13" s="179">
        <f aca="true" t="shared" si="0" ref="F13:F29">SUM(B13:E13)</f>
        <v>1556</v>
      </c>
      <c r="G13" s="178">
        <v>0</v>
      </c>
      <c r="H13" s="178">
        <v>0</v>
      </c>
      <c r="I13" s="178">
        <v>500</v>
      </c>
      <c r="J13" s="178">
        <v>0</v>
      </c>
      <c r="K13" s="179">
        <f aca="true" t="shared" si="1" ref="K13:K29">SUM(G13:J13)</f>
        <v>500</v>
      </c>
      <c r="L13" s="193">
        <f aca="true" t="shared" si="2" ref="L13:L29">SUM(F13+K13)</f>
        <v>2056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4921</v>
      </c>
      <c r="D15" s="178">
        <v>0</v>
      </c>
      <c r="E15" s="178">
        <v>2301</v>
      </c>
      <c r="F15" s="179">
        <f t="shared" si="0"/>
        <v>7222</v>
      </c>
      <c r="G15" s="178">
        <v>4393</v>
      </c>
      <c r="H15" s="178">
        <v>0</v>
      </c>
      <c r="I15" s="178">
        <v>67200</v>
      </c>
      <c r="J15" s="178">
        <v>0</v>
      </c>
      <c r="K15" s="179">
        <f t="shared" si="1"/>
        <v>71593</v>
      </c>
      <c r="L15" s="193">
        <f t="shared" si="2"/>
        <v>78815</v>
      </c>
      <c r="M15" s="22"/>
    </row>
    <row r="16" spans="1:13" ht="12.75">
      <c r="A16" s="192" t="s">
        <v>31</v>
      </c>
      <c r="B16" s="178">
        <v>0</v>
      </c>
      <c r="C16" s="178">
        <v>1674</v>
      </c>
      <c r="D16" s="178">
        <v>2070</v>
      </c>
      <c r="E16" s="178">
        <v>2952</v>
      </c>
      <c r="F16" s="179">
        <f t="shared" si="0"/>
        <v>6696</v>
      </c>
      <c r="G16" s="178">
        <v>88</v>
      </c>
      <c r="H16" s="178">
        <v>0</v>
      </c>
      <c r="I16" s="178">
        <v>10400</v>
      </c>
      <c r="J16" s="178">
        <v>0</v>
      </c>
      <c r="K16" s="179">
        <f t="shared" si="1"/>
        <v>10488</v>
      </c>
      <c r="L16" s="193">
        <f t="shared" si="2"/>
        <v>17184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73893</v>
      </c>
      <c r="C18" s="178">
        <v>5067</v>
      </c>
      <c r="D18" s="178">
        <v>3782</v>
      </c>
      <c r="E18" s="178">
        <v>4852</v>
      </c>
      <c r="F18" s="179">
        <f t="shared" si="0"/>
        <v>87594</v>
      </c>
      <c r="G18" s="178">
        <v>5264</v>
      </c>
      <c r="H18" s="178">
        <v>7097</v>
      </c>
      <c r="I18" s="178">
        <v>50876</v>
      </c>
      <c r="J18" s="178">
        <v>2376</v>
      </c>
      <c r="K18" s="179">
        <f t="shared" si="1"/>
        <v>65613</v>
      </c>
      <c r="L18" s="193">
        <f t="shared" si="2"/>
        <v>153207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0</v>
      </c>
      <c r="E19" s="178">
        <v>302</v>
      </c>
      <c r="F19" s="179">
        <f t="shared" si="0"/>
        <v>302</v>
      </c>
      <c r="G19" s="178">
        <v>0</v>
      </c>
      <c r="H19" s="178">
        <v>0</v>
      </c>
      <c r="I19" s="178">
        <v>12500</v>
      </c>
      <c r="J19" s="178">
        <v>0</v>
      </c>
      <c r="K19" s="179">
        <f t="shared" si="1"/>
        <v>12500</v>
      </c>
      <c r="L19" s="193">
        <f t="shared" si="2"/>
        <v>12802</v>
      </c>
      <c r="M19" s="22"/>
    </row>
    <row r="20" spans="1:13" ht="12.75">
      <c r="A20" s="192" t="s">
        <v>35</v>
      </c>
      <c r="B20" s="178">
        <v>0</v>
      </c>
      <c r="C20" s="178">
        <v>19813</v>
      </c>
      <c r="D20" s="178">
        <v>32395</v>
      </c>
      <c r="E20" s="178">
        <v>4772</v>
      </c>
      <c r="F20" s="179">
        <f t="shared" si="0"/>
        <v>56980</v>
      </c>
      <c r="G20" s="178">
        <v>5996</v>
      </c>
      <c r="H20" s="178">
        <v>0</v>
      </c>
      <c r="I20" s="178">
        <v>39100</v>
      </c>
      <c r="J20" s="178">
        <v>0</v>
      </c>
      <c r="K20" s="179">
        <f t="shared" si="1"/>
        <v>45096</v>
      </c>
      <c r="L20" s="193">
        <f t="shared" si="2"/>
        <v>102076</v>
      </c>
      <c r="M20" s="22"/>
    </row>
    <row r="21" spans="1:13" ht="12.75">
      <c r="A21" s="192" t="s">
        <v>36</v>
      </c>
      <c r="B21" s="178">
        <v>15708</v>
      </c>
      <c r="C21" s="178">
        <v>48659</v>
      </c>
      <c r="D21" s="178">
        <v>2795</v>
      </c>
      <c r="E21" s="178">
        <v>4766</v>
      </c>
      <c r="F21" s="179">
        <f t="shared" si="0"/>
        <v>71928</v>
      </c>
      <c r="G21" s="178">
        <v>8102</v>
      </c>
      <c r="H21" s="178">
        <v>680</v>
      </c>
      <c r="I21" s="178">
        <v>1400</v>
      </c>
      <c r="J21" s="178">
        <v>0</v>
      </c>
      <c r="K21" s="179">
        <f t="shared" si="1"/>
        <v>10182</v>
      </c>
      <c r="L21" s="193">
        <f t="shared" si="2"/>
        <v>82110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0</v>
      </c>
      <c r="E22" s="178">
        <v>45</v>
      </c>
      <c r="F22" s="179">
        <f t="shared" si="0"/>
        <v>45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45</v>
      </c>
      <c r="M22" s="22"/>
    </row>
    <row r="23" spans="1:13" ht="12.75">
      <c r="A23" s="192" t="s">
        <v>38</v>
      </c>
      <c r="B23" s="178">
        <v>38495</v>
      </c>
      <c r="C23" s="178">
        <v>400</v>
      </c>
      <c r="D23" s="178">
        <v>1158</v>
      </c>
      <c r="E23" s="178">
        <v>3921</v>
      </c>
      <c r="F23" s="179">
        <f t="shared" si="0"/>
        <v>43974</v>
      </c>
      <c r="G23" s="178">
        <v>23083</v>
      </c>
      <c r="H23" s="178">
        <v>0</v>
      </c>
      <c r="I23" s="178">
        <v>121300</v>
      </c>
      <c r="J23" s="178">
        <v>793</v>
      </c>
      <c r="K23" s="179">
        <f t="shared" si="1"/>
        <v>145176</v>
      </c>
      <c r="L23" s="193">
        <f t="shared" si="2"/>
        <v>189150</v>
      </c>
      <c r="M23" s="22"/>
    </row>
    <row r="24" spans="1:13" ht="12.75">
      <c r="A24" s="192" t="s">
        <v>39</v>
      </c>
      <c r="B24" s="178">
        <v>6</v>
      </c>
      <c r="C24" s="178">
        <v>3651</v>
      </c>
      <c r="D24" s="178">
        <v>1901</v>
      </c>
      <c r="E24" s="178">
        <v>9076</v>
      </c>
      <c r="F24" s="179">
        <f t="shared" si="0"/>
        <v>14634</v>
      </c>
      <c r="G24" s="178">
        <v>4084</v>
      </c>
      <c r="H24" s="178">
        <v>0</v>
      </c>
      <c r="I24" s="178">
        <v>65810</v>
      </c>
      <c r="J24" s="178">
        <v>4</v>
      </c>
      <c r="K24" s="179">
        <f t="shared" si="1"/>
        <v>69898</v>
      </c>
      <c r="L24" s="193">
        <f t="shared" si="2"/>
        <v>84532</v>
      </c>
      <c r="M24" s="22"/>
    </row>
    <row r="25" spans="1:13" ht="12.75">
      <c r="A25" s="192" t="s">
        <v>40</v>
      </c>
      <c r="B25" s="178">
        <v>0</v>
      </c>
      <c r="C25" s="178">
        <v>0</v>
      </c>
      <c r="D25" s="178">
        <v>1388</v>
      </c>
      <c r="E25" s="178">
        <v>7201</v>
      </c>
      <c r="F25" s="179">
        <f t="shared" si="0"/>
        <v>8589</v>
      </c>
      <c r="G25" s="178">
        <v>830</v>
      </c>
      <c r="H25" s="178">
        <v>15</v>
      </c>
      <c r="I25" s="178">
        <v>0</v>
      </c>
      <c r="J25" s="178">
        <v>0</v>
      </c>
      <c r="K25" s="179">
        <f t="shared" si="1"/>
        <v>845</v>
      </c>
      <c r="L25" s="193">
        <f t="shared" si="2"/>
        <v>9434</v>
      </c>
      <c r="M25" s="22"/>
    </row>
    <row r="26" spans="1:13" ht="12.75">
      <c r="A26" s="192" t="s">
        <v>41</v>
      </c>
      <c r="B26" s="178">
        <v>16249</v>
      </c>
      <c r="C26" s="178">
        <v>13289</v>
      </c>
      <c r="D26" s="178">
        <v>9986</v>
      </c>
      <c r="E26" s="178">
        <v>24685</v>
      </c>
      <c r="F26" s="179">
        <f t="shared" si="0"/>
        <v>64209</v>
      </c>
      <c r="G26" s="178">
        <v>10832</v>
      </c>
      <c r="H26" s="178">
        <v>0</v>
      </c>
      <c r="I26" s="178">
        <v>14316</v>
      </c>
      <c r="J26" s="178">
        <v>231</v>
      </c>
      <c r="K26" s="179">
        <f t="shared" si="1"/>
        <v>25379</v>
      </c>
      <c r="L26" s="193">
        <f t="shared" si="2"/>
        <v>89588</v>
      </c>
      <c r="M26" s="22"/>
    </row>
    <row r="27" spans="1:13" ht="12.75">
      <c r="A27" s="192" t="s">
        <v>42</v>
      </c>
      <c r="B27" s="178">
        <v>0</v>
      </c>
      <c r="C27" s="178">
        <v>879</v>
      </c>
      <c r="D27" s="178">
        <v>1588</v>
      </c>
      <c r="E27" s="178">
        <v>519</v>
      </c>
      <c r="F27" s="179">
        <f t="shared" si="0"/>
        <v>2986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2986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0</v>
      </c>
      <c r="E28" s="178">
        <v>0</v>
      </c>
      <c r="F28" s="179">
        <f t="shared" si="0"/>
        <v>0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0</v>
      </c>
      <c r="M28" s="22"/>
    </row>
    <row r="29" spans="1:13" ht="12.75">
      <c r="A29" s="192" t="s">
        <v>44</v>
      </c>
      <c r="B29" s="178">
        <v>136430</v>
      </c>
      <c r="C29" s="178">
        <v>25442</v>
      </c>
      <c r="D29" s="178">
        <v>2967</v>
      </c>
      <c r="E29" s="178">
        <v>186</v>
      </c>
      <c r="F29" s="179">
        <f t="shared" si="0"/>
        <v>165025</v>
      </c>
      <c r="G29" s="178">
        <v>9521</v>
      </c>
      <c r="H29" s="178">
        <v>1150</v>
      </c>
      <c r="I29" s="178">
        <v>65400</v>
      </c>
      <c r="J29" s="178">
        <v>0</v>
      </c>
      <c r="K29" s="179">
        <f t="shared" si="1"/>
        <v>76071</v>
      </c>
      <c r="L29" s="193">
        <f t="shared" si="2"/>
        <v>241096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280781</v>
      </c>
      <c r="C32" s="25">
        <f t="shared" si="3"/>
        <v>123795</v>
      </c>
      <c r="D32" s="25">
        <f t="shared" si="3"/>
        <v>61580</v>
      </c>
      <c r="E32" s="25">
        <f t="shared" si="3"/>
        <v>65584</v>
      </c>
      <c r="F32" s="25">
        <f t="shared" si="3"/>
        <v>531740</v>
      </c>
      <c r="G32" s="25">
        <f t="shared" si="3"/>
        <v>72193</v>
      </c>
      <c r="H32" s="25">
        <f t="shared" si="3"/>
        <v>8942</v>
      </c>
      <c r="I32" s="25">
        <f t="shared" si="3"/>
        <v>448802</v>
      </c>
      <c r="J32" s="25">
        <f t="shared" si="3"/>
        <v>3404</v>
      </c>
      <c r="K32" s="25">
        <f t="shared" si="3"/>
        <v>533341</v>
      </c>
      <c r="L32" s="26">
        <f t="shared" si="3"/>
        <v>1065081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16546</v>
      </c>
      <c r="C36" s="183">
        <v>177338</v>
      </c>
      <c r="D36" s="183">
        <v>17304</v>
      </c>
      <c r="E36" s="183">
        <v>9828</v>
      </c>
      <c r="F36" s="184">
        <f aca="true" t="shared" si="4" ref="F36:F54">SUM(B36:E36)</f>
        <v>221016</v>
      </c>
      <c r="G36" s="183">
        <v>45937</v>
      </c>
      <c r="H36" s="183">
        <v>0</v>
      </c>
      <c r="I36" s="183">
        <v>70100</v>
      </c>
      <c r="J36" s="183">
        <v>100</v>
      </c>
      <c r="K36" s="184">
        <f aca="true" t="shared" si="5" ref="K36:K54">SUM(G36:J36)</f>
        <v>116137</v>
      </c>
      <c r="L36" s="197">
        <f aca="true" t="shared" si="6" ref="L36:L54">SUM(F36+K36)</f>
        <v>337153</v>
      </c>
      <c r="M36" s="22"/>
    </row>
    <row r="37" spans="1:13" ht="12.75">
      <c r="A37" s="202" t="s">
        <v>48</v>
      </c>
      <c r="B37" s="183">
        <v>0</v>
      </c>
      <c r="C37" s="183">
        <v>2053</v>
      </c>
      <c r="D37" s="183">
        <v>900</v>
      </c>
      <c r="E37" s="183">
        <v>8125</v>
      </c>
      <c r="F37" s="184">
        <f t="shared" si="4"/>
        <v>11078</v>
      </c>
      <c r="G37" s="183">
        <v>4652</v>
      </c>
      <c r="H37" s="183">
        <v>0</v>
      </c>
      <c r="I37" s="183">
        <v>0</v>
      </c>
      <c r="J37" s="183">
        <v>0</v>
      </c>
      <c r="K37" s="184">
        <f t="shared" si="5"/>
        <v>4652</v>
      </c>
      <c r="L37" s="197">
        <f t="shared" si="6"/>
        <v>15730</v>
      </c>
      <c r="M37" s="22"/>
    </row>
    <row r="38" spans="1:13" ht="12.75">
      <c r="A38" s="202" t="s">
        <v>49</v>
      </c>
      <c r="B38" s="183">
        <v>0</v>
      </c>
      <c r="C38" s="183">
        <v>341985</v>
      </c>
      <c r="D38" s="183">
        <v>17758</v>
      </c>
      <c r="E38" s="183">
        <v>15807</v>
      </c>
      <c r="F38" s="184">
        <f t="shared" si="4"/>
        <v>375550</v>
      </c>
      <c r="G38" s="183">
        <v>49620</v>
      </c>
      <c r="H38" s="183">
        <v>0</v>
      </c>
      <c r="I38" s="183">
        <v>17000</v>
      </c>
      <c r="J38" s="183">
        <v>0</v>
      </c>
      <c r="K38" s="184">
        <f t="shared" si="5"/>
        <v>66620</v>
      </c>
      <c r="L38" s="197">
        <f t="shared" si="6"/>
        <v>442170</v>
      </c>
      <c r="M38" s="22"/>
    </row>
    <row r="39" spans="1:13" ht="12.75">
      <c r="A39" s="202" t="s">
        <v>50</v>
      </c>
      <c r="B39" s="183">
        <v>166544</v>
      </c>
      <c r="C39" s="183">
        <v>195396</v>
      </c>
      <c r="D39" s="183">
        <v>30689</v>
      </c>
      <c r="E39" s="183">
        <v>26750</v>
      </c>
      <c r="F39" s="184">
        <f t="shared" si="4"/>
        <v>419379</v>
      </c>
      <c r="G39" s="183">
        <v>4783</v>
      </c>
      <c r="H39" s="183">
        <v>15227</v>
      </c>
      <c r="I39" s="183">
        <v>77000</v>
      </c>
      <c r="J39" s="183">
        <v>640</v>
      </c>
      <c r="K39" s="184">
        <f t="shared" si="5"/>
        <v>97650</v>
      </c>
      <c r="L39" s="197">
        <f t="shared" si="6"/>
        <v>517029</v>
      </c>
      <c r="M39" s="22"/>
    </row>
    <row r="40" spans="1:13" ht="12.75">
      <c r="A40" s="202" t="s">
        <v>51</v>
      </c>
      <c r="B40" s="183">
        <v>0</v>
      </c>
      <c r="C40" s="183">
        <v>1020</v>
      </c>
      <c r="D40" s="183">
        <v>450</v>
      </c>
      <c r="E40" s="183">
        <v>8340</v>
      </c>
      <c r="F40" s="184">
        <f t="shared" si="4"/>
        <v>9810</v>
      </c>
      <c r="G40" s="183">
        <v>12</v>
      </c>
      <c r="H40" s="183">
        <v>0</v>
      </c>
      <c r="I40" s="183">
        <v>0</v>
      </c>
      <c r="J40" s="183">
        <v>0</v>
      </c>
      <c r="K40" s="184">
        <f t="shared" si="5"/>
        <v>12</v>
      </c>
      <c r="L40" s="197">
        <f t="shared" si="6"/>
        <v>9822</v>
      </c>
      <c r="M40" s="22"/>
    </row>
    <row r="41" spans="1:13" ht="12.75">
      <c r="A41" s="202" t="s">
        <v>52</v>
      </c>
      <c r="B41" s="183">
        <v>2139</v>
      </c>
      <c r="C41" s="183">
        <v>94042</v>
      </c>
      <c r="D41" s="183">
        <v>46141</v>
      </c>
      <c r="E41" s="183">
        <v>8004</v>
      </c>
      <c r="F41" s="184">
        <f t="shared" si="4"/>
        <v>150326</v>
      </c>
      <c r="G41" s="183">
        <v>158040</v>
      </c>
      <c r="H41" s="183">
        <v>350</v>
      </c>
      <c r="I41" s="183">
        <v>60300</v>
      </c>
      <c r="J41" s="183">
        <v>0</v>
      </c>
      <c r="K41" s="184">
        <f t="shared" si="5"/>
        <v>218690</v>
      </c>
      <c r="L41" s="197">
        <f t="shared" si="6"/>
        <v>369016</v>
      </c>
      <c r="M41" s="22"/>
    </row>
    <row r="42" spans="1:13" ht="12.75">
      <c r="A42" s="202" t="s">
        <v>53</v>
      </c>
      <c r="B42" s="183">
        <v>0</v>
      </c>
      <c r="C42" s="183">
        <v>192804</v>
      </c>
      <c r="D42" s="183">
        <v>40864</v>
      </c>
      <c r="E42" s="183">
        <v>13584</v>
      </c>
      <c r="F42" s="184">
        <f t="shared" si="4"/>
        <v>247252</v>
      </c>
      <c r="G42" s="183">
        <v>2849</v>
      </c>
      <c r="H42" s="183">
        <v>38852</v>
      </c>
      <c r="I42" s="183">
        <v>52300</v>
      </c>
      <c r="J42" s="183">
        <v>6388</v>
      </c>
      <c r="K42" s="184">
        <f t="shared" si="5"/>
        <v>100389</v>
      </c>
      <c r="L42" s="197">
        <f t="shared" si="6"/>
        <v>347641</v>
      </c>
      <c r="M42" s="22"/>
    </row>
    <row r="43" spans="1:13" ht="12.75">
      <c r="A43" s="202" t="s">
        <v>54</v>
      </c>
      <c r="B43" s="183">
        <v>0</v>
      </c>
      <c r="C43" s="183">
        <v>2936</v>
      </c>
      <c r="D43" s="183">
        <v>2805</v>
      </c>
      <c r="E43" s="183">
        <v>12256</v>
      </c>
      <c r="F43" s="184">
        <f t="shared" si="4"/>
        <v>17997</v>
      </c>
      <c r="G43" s="183">
        <v>460</v>
      </c>
      <c r="H43" s="183">
        <v>85</v>
      </c>
      <c r="I43" s="183">
        <v>0</v>
      </c>
      <c r="J43" s="183">
        <v>0</v>
      </c>
      <c r="K43" s="184">
        <f t="shared" si="5"/>
        <v>545</v>
      </c>
      <c r="L43" s="197">
        <f t="shared" si="6"/>
        <v>18542</v>
      </c>
      <c r="M43" s="22"/>
    </row>
    <row r="44" spans="1:13" ht="12.75">
      <c r="A44" s="202" t="s">
        <v>55</v>
      </c>
      <c r="B44" s="183">
        <v>0</v>
      </c>
      <c r="C44" s="183">
        <v>493434</v>
      </c>
      <c r="D44" s="183">
        <v>46597</v>
      </c>
      <c r="E44" s="183">
        <v>35206</v>
      </c>
      <c r="F44" s="184">
        <f t="shared" si="4"/>
        <v>575237</v>
      </c>
      <c r="G44" s="183">
        <v>14337</v>
      </c>
      <c r="H44" s="183">
        <v>1105</v>
      </c>
      <c r="I44" s="183">
        <v>151500</v>
      </c>
      <c r="J44" s="183">
        <v>0</v>
      </c>
      <c r="K44" s="184">
        <f t="shared" si="5"/>
        <v>166942</v>
      </c>
      <c r="L44" s="197">
        <f t="shared" si="6"/>
        <v>742179</v>
      </c>
      <c r="M44" s="22"/>
    </row>
    <row r="45" spans="1:13" ht="12.75">
      <c r="A45" s="202" t="s">
        <v>56</v>
      </c>
      <c r="B45" s="183">
        <v>0</v>
      </c>
      <c r="C45" s="183">
        <v>32971</v>
      </c>
      <c r="D45" s="183">
        <v>7987</v>
      </c>
      <c r="E45" s="183">
        <v>13885</v>
      </c>
      <c r="F45" s="184">
        <f t="shared" si="4"/>
        <v>54843</v>
      </c>
      <c r="G45" s="183">
        <v>4184</v>
      </c>
      <c r="H45" s="183">
        <v>210</v>
      </c>
      <c r="I45" s="183">
        <v>84100</v>
      </c>
      <c r="J45" s="183">
        <v>0</v>
      </c>
      <c r="K45" s="184">
        <f t="shared" si="5"/>
        <v>88494</v>
      </c>
      <c r="L45" s="197">
        <f t="shared" si="6"/>
        <v>143337</v>
      </c>
      <c r="M45" s="22"/>
    </row>
    <row r="46" spans="1:13" ht="12.75">
      <c r="A46" s="202" t="s">
        <v>57</v>
      </c>
      <c r="B46" s="183">
        <v>0</v>
      </c>
      <c r="C46" s="183">
        <v>371988</v>
      </c>
      <c r="D46" s="183">
        <v>541</v>
      </c>
      <c r="E46" s="183">
        <v>6017</v>
      </c>
      <c r="F46" s="184">
        <f t="shared" si="4"/>
        <v>378546</v>
      </c>
      <c r="G46" s="183">
        <v>14498</v>
      </c>
      <c r="H46" s="183">
        <v>600</v>
      </c>
      <c r="I46" s="183">
        <v>0</v>
      </c>
      <c r="J46" s="183">
        <v>85</v>
      </c>
      <c r="K46" s="184">
        <f t="shared" si="5"/>
        <v>15183</v>
      </c>
      <c r="L46" s="197">
        <f t="shared" si="6"/>
        <v>393729</v>
      </c>
      <c r="M46" s="22"/>
    </row>
    <row r="47" spans="1:13" ht="12.75">
      <c r="A47" s="202" t="s">
        <v>58</v>
      </c>
      <c r="B47" s="183">
        <v>0</v>
      </c>
      <c r="C47" s="183">
        <v>208388</v>
      </c>
      <c r="D47" s="183">
        <v>33690</v>
      </c>
      <c r="E47" s="183">
        <v>15498</v>
      </c>
      <c r="F47" s="184">
        <f t="shared" si="4"/>
        <v>257576</v>
      </c>
      <c r="G47" s="183">
        <v>11931</v>
      </c>
      <c r="H47" s="183">
        <v>3313</v>
      </c>
      <c r="I47" s="183">
        <v>61300</v>
      </c>
      <c r="J47" s="183">
        <v>11229</v>
      </c>
      <c r="K47" s="184">
        <f t="shared" si="5"/>
        <v>87773</v>
      </c>
      <c r="L47" s="197">
        <f t="shared" si="6"/>
        <v>345349</v>
      </c>
      <c r="M47" s="22"/>
    </row>
    <row r="48" spans="1:13" ht="12.75">
      <c r="A48" s="202" t="s">
        <v>59</v>
      </c>
      <c r="B48" s="183">
        <v>0</v>
      </c>
      <c r="C48" s="183">
        <v>500</v>
      </c>
      <c r="D48" s="183">
        <v>0</v>
      </c>
      <c r="E48" s="183">
        <v>945</v>
      </c>
      <c r="F48" s="184">
        <f t="shared" si="4"/>
        <v>1445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1445</v>
      </c>
      <c r="M48" s="22"/>
    </row>
    <row r="49" spans="1:13" ht="12.75">
      <c r="A49" s="202" t="s">
        <v>60</v>
      </c>
      <c r="B49" s="183">
        <v>0</v>
      </c>
      <c r="C49" s="183">
        <v>100778</v>
      </c>
      <c r="D49" s="183">
        <v>7955</v>
      </c>
      <c r="E49" s="183">
        <v>14400</v>
      </c>
      <c r="F49" s="184">
        <f t="shared" si="4"/>
        <v>123133</v>
      </c>
      <c r="G49" s="183">
        <v>16807</v>
      </c>
      <c r="H49" s="183">
        <v>257</v>
      </c>
      <c r="I49" s="183">
        <v>68600</v>
      </c>
      <c r="J49" s="183">
        <v>0</v>
      </c>
      <c r="K49" s="184">
        <f t="shared" si="5"/>
        <v>85664</v>
      </c>
      <c r="L49" s="197">
        <f t="shared" si="6"/>
        <v>208797</v>
      </c>
      <c r="M49" s="22"/>
    </row>
    <row r="50" spans="1:13" ht="12.75">
      <c r="A50" s="202" t="s">
        <v>61</v>
      </c>
      <c r="B50" s="183">
        <v>0</v>
      </c>
      <c r="C50" s="183">
        <v>21494</v>
      </c>
      <c r="D50" s="183">
        <v>51657</v>
      </c>
      <c r="E50" s="183">
        <v>2223</v>
      </c>
      <c r="F50" s="184">
        <f t="shared" si="4"/>
        <v>75374</v>
      </c>
      <c r="G50" s="183">
        <v>10830</v>
      </c>
      <c r="H50" s="183">
        <v>0</v>
      </c>
      <c r="I50" s="183">
        <v>358000</v>
      </c>
      <c r="J50" s="183">
        <v>0</v>
      </c>
      <c r="K50" s="184">
        <f t="shared" si="5"/>
        <v>368830</v>
      </c>
      <c r="L50" s="197">
        <f t="shared" si="6"/>
        <v>444204</v>
      </c>
      <c r="M50" s="22"/>
    </row>
    <row r="51" spans="1:13" ht="12.75">
      <c r="A51" s="202" t="s">
        <v>62</v>
      </c>
      <c r="B51" s="183">
        <v>0</v>
      </c>
      <c r="C51" s="183">
        <v>63375</v>
      </c>
      <c r="D51" s="183">
        <v>11031</v>
      </c>
      <c r="E51" s="183">
        <v>31663</v>
      </c>
      <c r="F51" s="184">
        <f t="shared" si="4"/>
        <v>106069</v>
      </c>
      <c r="G51" s="183">
        <v>12837</v>
      </c>
      <c r="H51" s="183">
        <v>294</v>
      </c>
      <c r="I51" s="183">
        <v>95100</v>
      </c>
      <c r="J51" s="183">
        <v>752</v>
      </c>
      <c r="K51" s="184">
        <f t="shared" si="5"/>
        <v>108983</v>
      </c>
      <c r="L51" s="197">
        <f t="shared" si="6"/>
        <v>215052</v>
      </c>
      <c r="M51" s="22"/>
    </row>
    <row r="52" spans="1:13" ht="12.75">
      <c r="A52" s="202" t="s">
        <v>63</v>
      </c>
      <c r="B52" s="183">
        <v>0</v>
      </c>
      <c r="C52" s="183">
        <v>33445</v>
      </c>
      <c r="D52" s="183">
        <v>0</v>
      </c>
      <c r="E52" s="183">
        <v>26359</v>
      </c>
      <c r="F52" s="184">
        <f t="shared" si="4"/>
        <v>59804</v>
      </c>
      <c r="G52" s="183">
        <v>12538</v>
      </c>
      <c r="H52" s="183">
        <v>250</v>
      </c>
      <c r="I52" s="183">
        <v>0</v>
      </c>
      <c r="J52" s="183">
        <v>959</v>
      </c>
      <c r="K52" s="184">
        <f t="shared" si="5"/>
        <v>13747</v>
      </c>
      <c r="L52" s="197">
        <f t="shared" si="6"/>
        <v>73551</v>
      </c>
      <c r="M52" s="22"/>
    </row>
    <row r="53" spans="1:13" ht="12.75">
      <c r="A53" s="202" t="s">
        <v>64</v>
      </c>
      <c r="B53" s="183">
        <v>0</v>
      </c>
      <c r="C53" s="183">
        <v>72660</v>
      </c>
      <c r="D53" s="183">
        <v>0</v>
      </c>
      <c r="E53" s="183">
        <v>16353</v>
      </c>
      <c r="F53" s="184">
        <f t="shared" si="4"/>
        <v>89013</v>
      </c>
      <c r="G53" s="183">
        <v>14636</v>
      </c>
      <c r="H53" s="183">
        <v>38</v>
      </c>
      <c r="I53" s="183">
        <v>0</v>
      </c>
      <c r="J53" s="183">
        <v>0</v>
      </c>
      <c r="K53" s="184">
        <f t="shared" si="5"/>
        <v>14674</v>
      </c>
      <c r="L53" s="197">
        <f t="shared" si="6"/>
        <v>103687</v>
      </c>
      <c r="M53" s="22"/>
    </row>
    <row r="54" spans="1:13" ht="12.75">
      <c r="A54" s="202" t="s">
        <v>65</v>
      </c>
      <c r="B54" s="183">
        <v>32</v>
      </c>
      <c r="C54" s="183">
        <v>47065</v>
      </c>
      <c r="D54" s="183">
        <v>10167</v>
      </c>
      <c r="E54" s="183">
        <v>14184</v>
      </c>
      <c r="F54" s="184">
        <f t="shared" si="4"/>
        <v>71448</v>
      </c>
      <c r="G54" s="183">
        <v>15955</v>
      </c>
      <c r="H54" s="183">
        <v>0</v>
      </c>
      <c r="I54" s="183">
        <v>55500</v>
      </c>
      <c r="J54" s="183">
        <v>0</v>
      </c>
      <c r="K54" s="184">
        <f t="shared" si="5"/>
        <v>71455</v>
      </c>
      <c r="L54" s="197">
        <f t="shared" si="6"/>
        <v>142903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185261</v>
      </c>
      <c r="C56" s="84">
        <f t="shared" si="7"/>
        <v>2453672</v>
      </c>
      <c r="D56" s="84">
        <f t="shared" si="7"/>
        <v>326536</v>
      </c>
      <c r="E56" s="84">
        <f t="shared" si="7"/>
        <v>279427</v>
      </c>
      <c r="F56" s="84">
        <f t="shared" si="7"/>
        <v>3244896</v>
      </c>
      <c r="G56" s="84">
        <f t="shared" si="7"/>
        <v>394906</v>
      </c>
      <c r="H56" s="84">
        <f t="shared" si="7"/>
        <v>60581</v>
      </c>
      <c r="I56" s="84">
        <f t="shared" si="7"/>
        <v>1150800</v>
      </c>
      <c r="J56" s="84">
        <f t="shared" si="7"/>
        <v>20153</v>
      </c>
      <c r="K56" s="84">
        <f t="shared" si="7"/>
        <v>1626440</v>
      </c>
      <c r="L56" s="34">
        <f t="shared" si="7"/>
        <v>4871336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466042</v>
      </c>
      <c r="C60" s="85">
        <f t="shared" si="8"/>
        <v>2577467</v>
      </c>
      <c r="D60" s="85">
        <f t="shared" si="8"/>
        <v>388116</v>
      </c>
      <c r="E60" s="85">
        <f t="shared" si="8"/>
        <v>345011</v>
      </c>
      <c r="F60" s="85">
        <f t="shared" si="8"/>
        <v>3776636</v>
      </c>
      <c r="G60" s="85">
        <f t="shared" si="8"/>
        <v>467099</v>
      </c>
      <c r="H60" s="85">
        <f t="shared" si="8"/>
        <v>69523</v>
      </c>
      <c r="I60" s="85">
        <f t="shared" si="8"/>
        <v>1599602</v>
      </c>
      <c r="J60" s="85">
        <f t="shared" si="8"/>
        <v>23557</v>
      </c>
      <c r="K60" s="85">
        <f t="shared" si="8"/>
        <v>2159781</v>
      </c>
      <c r="L60" s="36">
        <f t="shared" si="8"/>
        <v>5936417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6">
      <selection activeCell="A65" sqref="A65:IV78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106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465</v>
      </c>
      <c r="E13" s="178">
        <v>0</v>
      </c>
      <c r="F13" s="179">
        <f aca="true" t="shared" si="0" ref="F13:F29">SUM(B13:E13)</f>
        <v>465</v>
      </c>
      <c r="G13" s="178">
        <v>264</v>
      </c>
      <c r="H13" s="178">
        <v>0</v>
      </c>
      <c r="I13" s="178">
        <v>4600</v>
      </c>
      <c r="J13" s="178">
        <v>0</v>
      </c>
      <c r="K13" s="179">
        <f aca="true" t="shared" si="1" ref="K13:K29">SUM(G13:J13)</f>
        <v>4864</v>
      </c>
      <c r="L13" s="193">
        <f aca="true" t="shared" si="2" ref="L13:L29">SUM(F13+K13)</f>
        <v>5329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10871</v>
      </c>
      <c r="D15" s="178">
        <v>0</v>
      </c>
      <c r="E15" s="178">
        <v>5207</v>
      </c>
      <c r="F15" s="179">
        <f t="shared" si="0"/>
        <v>16078</v>
      </c>
      <c r="G15" s="178">
        <v>2176</v>
      </c>
      <c r="H15" s="178">
        <v>0</v>
      </c>
      <c r="I15" s="178">
        <v>72009</v>
      </c>
      <c r="J15" s="178">
        <v>61</v>
      </c>
      <c r="K15" s="179">
        <f t="shared" si="1"/>
        <v>74246</v>
      </c>
      <c r="L15" s="193">
        <f t="shared" si="2"/>
        <v>90324</v>
      </c>
      <c r="M15" s="22"/>
    </row>
    <row r="16" spans="1:13" ht="12.75">
      <c r="A16" s="192" t="s">
        <v>31</v>
      </c>
      <c r="B16" s="178">
        <v>0</v>
      </c>
      <c r="C16" s="178">
        <v>5730</v>
      </c>
      <c r="D16" s="178">
        <v>5056</v>
      </c>
      <c r="E16" s="178">
        <v>1473</v>
      </c>
      <c r="F16" s="179">
        <f t="shared" si="0"/>
        <v>12259</v>
      </c>
      <c r="G16" s="178">
        <v>0</v>
      </c>
      <c r="H16" s="178">
        <v>226</v>
      </c>
      <c r="I16" s="178">
        <v>400</v>
      </c>
      <c r="J16" s="178">
        <v>0</v>
      </c>
      <c r="K16" s="179">
        <f t="shared" si="1"/>
        <v>626</v>
      </c>
      <c r="L16" s="193">
        <f t="shared" si="2"/>
        <v>12885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79399</v>
      </c>
      <c r="C18" s="178">
        <v>9069</v>
      </c>
      <c r="D18" s="178">
        <v>5245</v>
      </c>
      <c r="E18" s="178">
        <v>4882</v>
      </c>
      <c r="F18" s="179">
        <f t="shared" si="0"/>
        <v>98595</v>
      </c>
      <c r="G18" s="178">
        <v>0</v>
      </c>
      <c r="H18" s="178">
        <v>0</v>
      </c>
      <c r="I18" s="178">
        <v>53135</v>
      </c>
      <c r="J18" s="178">
        <v>2207</v>
      </c>
      <c r="K18" s="179">
        <f t="shared" si="1"/>
        <v>55342</v>
      </c>
      <c r="L18" s="193">
        <f t="shared" si="2"/>
        <v>153937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0</v>
      </c>
      <c r="E19" s="178">
        <v>545</v>
      </c>
      <c r="F19" s="179">
        <f t="shared" si="0"/>
        <v>545</v>
      </c>
      <c r="G19" s="178">
        <v>0</v>
      </c>
      <c r="H19" s="178">
        <v>0</v>
      </c>
      <c r="I19" s="178">
        <v>7700</v>
      </c>
      <c r="J19" s="178">
        <v>0</v>
      </c>
      <c r="K19" s="179">
        <f t="shared" si="1"/>
        <v>7700</v>
      </c>
      <c r="L19" s="193">
        <f t="shared" si="2"/>
        <v>8245</v>
      </c>
      <c r="M19" s="22"/>
    </row>
    <row r="20" spans="1:13" ht="12.75">
      <c r="A20" s="192" t="s">
        <v>35</v>
      </c>
      <c r="B20" s="178">
        <v>0</v>
      </c>
      <c r="C20" s="178">
        <v>31872</v>
      </c>
      <c r="D20" s="178">
        <v>25511</v>
      </c>
      <c r="E20" s="178">
        <v>185</v>
      </c>
      <c r="F20" s="179">
        <f t="shared" si="0"/>
        <v>57568</v>
      </c>
      <c r="G20" s="178">
        <v>6989</v>
      </c>
      <c r="H20" s="178">
        <v>310</v>
      </c>
      <c r="I20" s="178">
        <v>50200</v>
      </c>
      <c r="J20" s="178">
        <v>246</v>
      </c>
      <c r="K20" s="179">
        <f t="shared" si="1"/>
        <v>57745</v>
      </c>
      <c r="L20" s="193">
        <f t="shared" si="2"/>
        <v>115313</v>
      </c>
      <c r="M20" s="22"/>
    </row>
    <row r="21" spans="1:13" ht="12.75">
      <c r="A21" s="192" t="s">
        <v>36</v>
      </c>
      <c r="B21" s="178">
        <v>17029</v>
      </c>
      <c r="C21" s="178">
        <v>38071</v>
      </c>
      <c r="D21" s="178">
        <v>4588</v>
      </c>
      <c r="E21" s="178">
        <v>3288</v>
      </c>
      <c r="F21" s="179">
        <f t="shared" si="0"/>
        <v>62976</v>
      </c>
      <c r="G21" s="178">
        <v>6336</v>
      </c>
      <c r="H21" s="178">
        <v>0</v>
      </c>
      <c r="I21" s="178">
        <v>1300</v>
      </c>
      <c r="J21" s="178">
        <v>150</v>
      </c>
      <c r="K21" s="179">
        <f t="shared" si="1"/>
        <v>7786</v>
      </c>
      <c r="L21" s="193">
        <f t="shared" si="2"/>
        <v>70762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1303</v>
      </c>
      <c r="E22" s="178">
        <v>364</v>
      </c>
      <c r="F22" s="179">
        <f t="shared" si="0"/>
        <v>1667</v>
      </c>
      <c r="G22" s="178">
        <v>381</v>
      </c>
      <c r="H22" s="178">
        <v>0</v>
      </c>
      <c r="I22" s="178">
        <v>0</v>
      </c>
      <c r="J22" s="178">
        <v>0</v>
      </c>
      <c r="K22" s="179">
        <f t="shared" si="1"/>
        <v>381</v>
      </c>
      <c r="L22" s="193">
        <f t="shared" si="2"/>
        <v>2048</v>
      </c>
      <c r="M22" s="22"/>
    </row>
    <row r="23" spans="1:13" ht="12.75">
      <c r="A23" s="192" t="s">
        <v>38</v>
      </c>
      <c r="B23" s="178">
        <v>25324</v>
      </c>
      <c r="C23" s="178">
        <v>0</v>
      </c>
      <c r="D23" s="178">
        <v>2980</v>
      </c>
      <c r="E23" s="178">
        <v>2100</v>
      </c>
      <c r="F23" s="179">
        <f t="shared" si="0"/>
        <v>30404</v>
      </c>
      <c r="G23" s="178">
        <v>28601</v>
      </c>
      <c r="H23" s="178">
        <v>0</v>
      </c>
      <c r="I23" s="178">
        <v>106400</v>
      </c>
      <c r="J23" s="178">
        <v>1905</v>
      </c>
      <c r="K23" s="179">
        <f t="shared" si="1"/>
        <v>136906</v>
      </c>
      <c r="L23" s="193">
        <f t="shared" si="2"/>
        <v>167310</v>
      </c>
      <c r="M23" s="22"/>
    </row>
    <row r="24" spans="1:13" ht="12.75">
      <c r="A24" s="192" t="s">
        <v>39</v>
      </c>
      <c r="B24" s="178">
        <v>600</v>
      </c>
      <c r="C24" s="178">
        <v>9457</v>
      </c>
      <c r="D24" s="178">
        <v>1944</v>
      </c>
      <c r="E24" s="178">
        <v>6791</v>
      </c>
      <c r="F24" s="179">
        <f t="shared" si="0"/>
        <v>18792</v>
      </c>
      <c r="G24" s="178">
        <v>3159</v>
      </c>
      <c r="H24" s="178">
        <v>875</v>
      </c>
      <c r="I24" s="178">
        <v>61644</v>
      </c>
      <c r="J24" s="178">
        <v>19</v>
      </c>
      <c r="K24" s="179">
        <f t="shared" si="1"/>
        <v>65697</v>
      </c>
      <c r="L24" s="193">
        <f t="shared" si="2"/>
        <v>84489</v>
      </c>
      <c r="M24" s="22"/>
    </row>
    <row r="25" spans="1:13" ht="12.75">
      <c r="A25" s="192" t="s">
        <v>40</v>
      </c>
      <c r="B25" s="178">
        <v>0</v>
      </c>
      <c r="C25" s="178">
        <v>1297</v>
      </c>
      <c r="D25" s="178">
        <v>1383</v>
      </c>
      <c r="E25" s="178">
        <v>11053</v>
      </c>
      <c r="F25" s="179">
        <f t="shared" si="0"/>
        <v>13733</v>
      </c>
      <c r="G25" s="178">
        <v>149</v>
      </c>
      <c r="H25" s="178">
        <v>65</v>
      </c>
      <c r="I25" s="178">
        <v>0</v>
      </c>
      <c r="J25" s="178">
        <v>110</v>
      </c>
      <c r="K25" s="179">
        <f t="shared" si="1"/>
        <v>324</v>
      </c>
      <c r="L25" s="193">
        <f t="shared" si="2"/>
        <v>14057</v>
      </c>
      <c r="M25" s="22"/>
    </row>
    <row r="26" spans="1:13" ht="12.75">
      <c r="A26" s="192" t="s">
        <v>41</v>
      </c>
      <c r="B26" s="178">
        <v>7925</v>
      </c>
      <c r="C26" s="178">
        <v>16934</v>
      </c>
      <c r="D26" s="178">
        <v>8679</v>
      </c>
      <c r="E26" s="178">
        <v>28081</v>
      </c>
      <c r="F26" s="179">
        <f t="shared" si="0"/>
        <v>61619</v>
      </c>
      <c r="G26" s="178">
        <v>7423</v>
      </c>
      <c r="H26" s="178">
        <v>3769</v>
      </c>
      <c r="I26" s="178">
        <v>12088</v>
      </c>
      <c r="J26" s="178">
        <v>303</v>
      </c>
      <c r="K26" s="179">
        <f t="shared" si="1"/>
        <v>23583</v>
      </c>
      <c r="L26" s="193">
        <f t="shared" si="2"/>
        <v>85202</v>
      </c>
      <c r="M26" s="22"/>
    </row>
    <row r="27" spans="1:13" ht="12.75">
      <c r="A27" s="192" t="s">
        <v>42</v>
      </c>
      <c r="B27" s="178">
        <v>0</v>
      </c>
      <c r="C27" s="178">
        <v>1520</v>
      </c>
      <c r="D27" s="178">
        <v>3119</v>
      </c>
      <c r="E27" s="178">
        <v>727</v>
      </c>
      <c r="F27" s="179">
        <f t="shared" si="0"/>
        <v>5366</v>
      </c>
      <c r="G27" s="178">
        <v>0</v>
      </c>
      <c r="H27" s="178">
        <v>0</v>
      </c>
      <c r="I27" s="178">
        <v>200</v>
      </c>
      <c r="J27" s="178">
        <v>0</v>
      </c>
      <c r="K27" s="179">
        <f t="shared" si="1"/>
        <v>200</v>
      </c>
      <c r="L27" s="193">
        <f t="shared" si="2"/>
        <v>5566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350</v>
      </c>
      <c r="E28" s="178">
        <v>0</v>
      </c>
      <c r="F28" s="179">
        <f t="shared" si="0"/>
        <v>350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350</v>
      </c>
      <c r="M28" s="22"/>
    </row>
    <row r="29" spans="1:13" ht="12.75">
      <c r="A29" s="192" t="s">
        <v>44</v>
      </c>
      <c r="B29" s="178">
        <v>127886</v>
      </c>
      <c r="C29" s="178">
        <v>13911</v>
      </c>
      <c r="D29" s="178">
        <v>0</v>
      </c>
      <c r="E29" s="178">
        <v>4580</v>
      </c>
      <c r="F29" s="179">
        <f t="shared" si="0"/>
        <v>146377</v>
      </c>
      <c r="G29" s="178">
        <v>10198</v>
      </c>
      <c r="H29" s="178">
        <v>0</v>
      </c>
      <c r="I29" s="178">
        <v>58500</v>
      </c>
      <c r="J29" s="178">
        <v>0</v>
      </c>
      <c r="K29" s="179">
        <f t="shared" si="1"/>
        <v>68698</v>
      </c>
      <c r="L29" s="193">
        <f t="shared" si="2"/>
        <v>215075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258163</v>
      </c>
      <c r="C32" s="25">
        <f t="shared" si="3"/>
        <v>138732</v>
      </c>
      <c r="D32" s="25">
        <f t="shared" si="3"/>
        <v>60623</v>
      </c>
      <c r="E32" s="25">
        <f t="shared" si="3"/>
        <v>69276</v>
      </c>
      <c r="F32" s="25">
        <f t="shared" si="3"/>
        <v>526794</v>
      </c>
      <c r="G32" s="25">
        <f t="shared" si="3"/>
        <v>65676</v>
      </c>
      <c r="H32" s="25">
        <f t="shared" si="3"/>
        <v>5245</v>
      </c>
      <c r="I32" s="25">
        <f t="shared" si="3"/>
        <v>428176</v>
      </c>
      <c r="J32" s="25">
        <f t="shared" si="3"/>
        <v>5001</v>
      </c>
      <c r="K32" s="25">
        <f t="shared" si="3"/>
        <v>504098</v>
      </c>
      <c r="L32" s="26">
        <f t="shared" si="3"/>
        <v>1030892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25412</v>
      </c>
      <c r="C36" s="183">
        <v>129266</v>
      </c>
      <c r="D36" s="183">
        <v>14875</v>
      </c>
      <c r="E36" s="183">
        <v>13183</v>
      </c>
      <c r="F36" s="184">
        <f aca="true" t="shared" si="4" ref="F36:F54">SUM(B36:E36)</f>
        <v>182736</v>
      </c>
      <c r="G36" s="183">
        <v>36144</v>
      </c>
      <c r="H36" s="183">
        <v>651</v>
      </c>
      <c r="I36" s="183">
        <v>63613</v>
      </c>
      <c r="J36" s="183">
        <v>550</v>
      </c>
      <c r="K36" s="184">
        <f aca="true" t="shared" si="5" ref="K36:K54">SUM(G36:J36)</f>
        <v>100958</v>
      </c>
      <c r="L36" s="197">
        <f aca="true" t="shared" si="6" ref="L36:L54">SUM(F36+K36)</f>
        <v>283694</v>
      </c>
      <c r="M36" s="22"/>
    </row>
    <row r="37" spans="1:13" ht="12.75">
      <c r="A37" s="202" t="s">
        <v>48</v>
      </c>
      <c r="B37" s="183">
        <v>0</v>
      </c>
      <c r="C37" s="183">
        <v>2045</v>
      </c>
      <c r="D37" s="183">
        <v>2150</v>
      </c>
      <c r="E37" s="183">
        <v>16588</v>
      </c>
      <c r="F37" s="184">
        <f t="shared" si="4"/>
        <v>20783</v>
      </c>
      <c r="G37" s="183">
        <v>14213</v>
      </c>
      <c r="H37" s="183">
        <v>54</v>
      </c>
      <c r="I37" s="183">
        <v>0</v>
      </c>
      <c r="J37" s="183">
        <v>0</v>
      </c>
      <c r="K37" s="184">
        <f t="shared" si="5"/>
        <v>14267</v>
      </c>
      <c r="L37" s="197">
        <f t="shared" si="6"/>
        <v>35050</v>
      </c>
      <c r="M37" s="22"/>
    </row>
    <row r="38" spans="1:13" ht="12.75">
      <c r="A38" s="202" t="s">
        <v>49</v>
      </c>
      <c r="B38" s="183">
        <v>0</v>
      </c>
      <c r="C38" s="183">
        <v>372446</v>
      </c>
      <c r="D38" s="183">
        <v>15480</v>
      </c>
      <c r="E38" s="183">
        <v>19161</v>
      </c>
      <c r="F38" s="184">
        <f t="shared" si="4"/>
        <v>407087</v>
      </c>
      <c r="G38" s="183">
        <v>97069</v>
      </c>
      <c r="H38" s="183">
        <v>21</v>
      </c>
      <c r="I38" s="183">
        <v>28700</v>
      </c>
      <c r="J38" s="183">
        <v>0</v>
      </c>
      <c r="K38" s="184">
        <f t="shared" si="5"/>
        <v>125790</v>
      </c>
      <c r="L38" s="197">
        <f t="shared" si="6"/>
        <v>532877</v>
      </c>
      <c r="M38" s="22"/>
    </row>
    <row r="39" spans="1:13" ht="12.75">
      <c r="A39" s="202" t="s">
        <v>50</v>
      </c>
      <c r="B39" s="183">
        <v>142069</v>
      </c>
      <c r="C39" s="183">
        <v>193313</v>
      </c>
      <c r="D39" s="183">
        <v>72513</v>
      </c>
      <c r="E39" s="183">
        <v>37511</v>
      </c>
      <c r="F39" s="184">
        <f t="shared" si="4"/>
        <v>445406</v>
      </c>
      <c r="G39" s="183">
        <v>3255</v>
      </c>
      <c r="H39" s="183">
        <v>10604</v>
      </c>
      <c r="I39" s="183">
        <v>81701</v>
      </c>
      <c r="J39" s="183">
        <v>110</v>
      </c>
      <c r="K39" s="184">
        <f t="shared" si="5"/>
        <v>95670</v>
      </c>
      <c r="L39" s="197">
        <f t="shared" si="6"/>
        <v>541076</v>
      </c>
      <c r="M39" s="22"/>
    </row>
    <row r="40" spans="1:13" ht="12.75">
      <c r="A40" s="202" t="s">
        <v>51</v>
      </c>
      <c r="B40" s="183">
        <v>0</v>
      </c>
      <c r="C40" s="183">
        <v>2731</v>
      </c>
      <c r="D40" s="183">
        <v>2657</v>
      </c>
      <c r="E40" s="183">
        <v>7777</v>
      </c>
      <c r="F40" s="184">
        <f t="shared" si="4"/>
        <v>13165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13165</v>
      </c>
      <c r="M40" s="22"/>
    </row>
    <row r="41" spans="1:13" ht="12.75">
      <c r="A41" s="202" t="s">
        <v>52</v>
      </c>
      <c r="B41" s="183">
        <v>3930</v>
      </c>
      <c r="C41" s="183">
        <v>115251</v>
      </c>
      <c r="D41" s="183">
        <v>55944</v>
      </c>
      <c r="E41" s="183">
        <v>14420</v>
      </c>
      <c r="F41" s="184">
        <f t="shared" si="4"/>
        <v>189545</v>
      </c>
      <c r="G41" s="183">
        <v>132437</v>
      </c>
      <c r="H41" s="183">
        <v>639</v>
      </c>
      <c r="I41" s="183">
        <v>54100</v>
      </c>
      <c r="J41" s="183">
        <v>200</v>
      </c>
      <c r="K41" s="184">
        <f t="shared" si="5"/>
        <v>187376</v>
      </c>
      <c r="L41" s="197">
        <f t="shared" si="6"/>
        <v>376921</v>
      </c>
      <c r="M41" s="22"/>
    </row>
    <row r="42" spans="1:13" ht="12.75">
      <c r="A42" s="202" t="s">
        <v>53</v>
      </c>
      <c r="B42" s="183">
        <v>0</v>
      </c>
      <c r="C42" s="183">
        <v>139213</v>
      </c>
      <c r="D42" s="183">
        <v>37877</v>
      </c>
      <c r="E42" s="183">
        <v>13505</v>
      </c>
      <c r="F42" s="184">
        <f t="shared" si="4"/>
        <v>190595</v>
      </c>
      <c r="G42" s="183">
        <v>10993</v>
      </c>
      <c r="H42" s="183">
        <v>27462</v>
      </c>
      <c r="I42" s="183">
        <v>48300</v>
      </c>
      <c r="J42" s="183">
        <v>0</v>
      </c>
      <c r="K42" s="184">
        <f t="shared" si="5"/>
        <v>86755</v>
      </c>
      <c r="L42" s="197">
        <f t="shared" si="6"/>
        <v>277350</v>
      </c>
      <c r="M42" s="22"/>
    </row>
    <row r="43" spans="1:13" ht="12.75">
      <c r="A43" s="202" t="s">
        <v>54</v>
      </c>
      <c r="B43" s="183">
        <v>45</v>
      </c>
      <c r="C43" s="183">
        <v>1305</v>
      </c>
      <c r="D43" s="183">
        <v>3720</v>
      </c>
      <c r="E43" s="183">
        <v>9796</v>
      </c>
      <c r="F43" s="184">
        <f t="shared" si="4"/>
        <v>14866</v>
      </c>
      <c r="G43" s="183">
        <v>1012</v>
      </c>
      <c r="H43" s="183">
        <v>833</v>
      </c>
      <c r="I43" s="183">
        <v>0</v>
      </c>
      <c r="J43" s="183">
        <v>0</v>
      </c>
      <c r="K43" s="184">
        <f t="shared" si="5"/>
        <v>1845</v>
      </c>
      <c r="L43" s="197">
        <f t="shared" si="6"/>
        <v>16711</v>
      </c>
      <c r="M43" s="22"/>
    </row>
    <row r="44" spans="1:13" ht="12.75">
      <c r="A44" s="202" t="s">
        <v>55</v>
      </c>
      <c r="B44" s="183">
        <v>0</v>
      </c>
      <c r="C44" s="183">
        <v>500435</v>
      </c>
      <c r="D44" s="183">
        <v>45998</v>
      </c>
      <c r="E44" s="183">
        <v>32931</v>
      </c>
      <c r="F44" s="184">
        <f t="shared" si="4"/>
        <v>579364</v>
      </c>
      <c r="G44" s="183">
        <v>38342</v>
      </c>
      <c r="H44" s="183">
        <v>895</v>
      </c>
      <c r="I44" s="183">
        <v>150285</v>
      </c>
      <c r="J44" s="183">
        <v>55</v>
      </c>
      <c r="K44" s="184">
        <f t="shared" si="5"/>
        <v>189577</v>
      </c>
      <c r="L44" s="197">
        <f t="shared" si="6"/>
        <v>768941</v>
      </c>
      <c r="M44" s="22"/>
    </row>
    <row r="45" spans="1:13" ht="12.75">
      <c r="A45" s="202" t="s">
        <v>56</v>
      </c>
      <c r="B45" s="183">
        <v>1311</v>
      </c>
      <c r="C45" s="183">
        <v>43582</v>
      </c>
      <c r="D45" s="183">
        <v>10104</v>
      </c>
      <c r="E45" s="183">
        <v>15905</v>
      </c>
      <c r="F45" s="184">
        <f t="shared" si="4"/>
        <v>70902</v>
      </c>
      <c r="G45" s="183">
        <v>4433</v>
      </c>
      <c r="H45" s="183">
        <v>1866</v>
      </c>
      <c r="I45" s="183">
        <v>100800</v>
      </c>
      <c r="J45" s="183">
        <v>150</v>
      </c>
      <c r="K45" s="184">
        <f t="shared" si="5"/>
        <v>107249</v>
      </c>
      <c r="L45" s="197">
        <f t="shared" si="6"/>
        <v>178151</v>
      </c>
      <c r="M45" s="22"/>
    </row>
    <row r="46" spans="1:13" ht="12.75">
      <c r="A46" s="202" t="s">
        <v>57</v>
      </c>
      <c r="B46" s="183">
        <v>0</v>
      </c>
      <c r="C46" s="183">
        <v>416482</v>
      </c>
      <c r="D46" s="183">
        <v>2442</v>
      </c>
      <c r="E46" s="183">
        <v>9494</v>
      </c>
      <c r="F46" s="184">
        <f t="shared" si="4"/>
        <v>428418</v>
      </c>
      <c r="G46" s="183">
        <v>9308</v>
      </c>
      <c r="H46" s="183">
        <v>24</v>
      </c>
      <c r="I46" s="183">
        <v>0</v>
      </c>
      <c r="J46" s="183">
        <v>3693</v>
      </c>
      <c r="K46" s="184">
        <f t="shared" si="5"/>
        <v>13025</v>
      </c>
      <c r="L46" s="197">
        <f t="shared" si="6"/>
        <v>441443</v>
      </c>
      <c r="M46" s="22"/>
    </row>
    <row r="47" spans="1:13" ht="12.75">
      <c r="A47" s="202" t="s">
        <v>58</v>
      </c>
      <c r="B47" s="183">
        <v>0</v>
      </c>
      <c r="C47" s="183">
        <v>263841</v>
      </c>
      <c r="D47" s="183">
        <v>13106</v>
      </c>
      <c r="E47" s="183">
        <v>16361</v>
      </c>
      <c r="F47" s="184">
        <f t="shared" si="4"/>
        <v>293308</v>
      </c>
      <c r="G47" s="183">
        <v>22783</v>
      </c>
      <c r="H47" s="183">
        <v>555</v>
      </c>
      <c r="I47" s="183">
        <v>38718</v>
      </c>
      <c r="J47" s="183">
        <v>14806</v>
      </c>
      <c r="K47" s="184">
        <f t="shared" si="5"/>
        <v>76862</v>
      </c>
      <c r="L47" s="197">
        <f t="shared" si="6"/>
        <v>370170</v>
      </c>
      <c r="M47" s="22"/>
    </row>
    <row r="48" spans="1:13" ht="12.75">
      <c r="A48" s="202" t="s">
        <v>59</v>
      </c>
      <c r="B48" s="183">
        <v>0</v>
      </c>
      <c r="C48" s="183">
        <v>540</v>
      </c>
      <c r="D48" s="183">
        <v>108</v>
      </c>
      <c r="E48" s="183">
        <v>2004</v>
      </c>
      <c r="F48" s="184">
        <f t="shared" si="4"/>
        <v>2652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2652</v>
      </c>
      <c r="M48" s="22"/>
    </row>
    <row r="49" spans="1:13" ht="12.75">
      <c r="A49" s="202" t="s">
        <v>60</v>
      </c>
      <c r="B49" s="183">
        <v>0</v>
      </c>
      <c r="C49" s="183">
        <v>90520</v>
      </c>
      <c r="D49" s="183">
        <v>2496</v>
      </c>
      <c r="E49" s="183">
        <v>6906</v>
      </c>
      <c r="F49" s="184">
        <f t="shared" si="4"/>
        <v>99922</v>
      </c>
      <c r="G49" s="183">
        <v>16811</v>
      </c>
      <c r="H49" s="183">
        <v>59</v>
      </c>
      <c r="I49" s="183">
        <v>67300</v>
      </c>
      <c r="J49" s="183">
        <v>0</v>
      </c>
      <c r="K49" s="184">
        <f t="shared" si="5"/>
        <v>84170</v>
      </c>
      <c r="L49" s="197">
        <f t="shared" si="6"/>
        <v>184092</v>
      </c>
      <c r="M49" s="22"/>
    </row>
    <row r="50" spans="1:13" ht="12.75">
      <c r="A50" s="202" t="s">
        <v>61</v>
      </c>
      <c r="B50" s="183">
        <v>0</v>
      </c>
      <c r="C50" s="183">
        <v>18964</v>
      </c>
      <c r="D50" s="183">
        <v>47007</v>
      </c>
      <c r="E50" s="183">
        <v>8091</v>
      </c>
      <c r="F50" s="184">
        <f t="shared" si="4"/>
        <v>74062</v>
      </c>
      <c r="G50" s="183">
        <v>446</v>
      </c>
      <c r="H50" s="183">
        <v>0</v>
      </c>
      <c r="I50" s="183">
        <v>346700</v>
      </c>
      <c r="J50" s="183">
        <v>0</v>
      </c>
      <c r="K50" s="184">
        <f t="shared" si="5"/>
        <v>347146</v>
      </c>
      <c r="L50" s="197">
        <f t="shared" si="6"/>
        <v>421208</v>
      </c>
      <c r="M50" s="22"/>
    </row>
    <row r="51" spans="1:13" ht="12.75">
      <c r="A51" s="202" t="s">
        <v>62</v>
      </c>
      <c r="B51" s="183">
        <v>0</v>
      </c>
      <c r="C51" s="183">
        <v>54421</v>
      </c>
      <c r="D51" s="183">
        <v>12861</v>
      </c>
      <c r="E51" s="183">
        <v>28475</v>
      </c>
      <c r="F51" s="184">
        <f t="shared" si="4"/>
        <v>95757</v>
      </c>
      <c r="G51" s="183">
        <v>33928</v>
      </c>
      <c r="H51" s="183">
        <v>0</v>
      </c>
      <c r="I51" s="183">
        <v>99800</v>
      </c>
      <c r="J51" s="183">
        <v>1</v>
      </c>
      <c r="K51" s="184">
        <f t="shared" si="5"/>
        <v>133729</v>
      </c>
      <c r="L51" s="197">
        <f t="shared" si="6"/>
        <v>229486</v>
      </c>
      <c r="M51" s="22"/>
    </row>
    <row r="52" spans="1:13" ht="12.75">
      <c r="A52" s="202" t="s">
        <v>63</v>
      </c>
      <c r="B52" s="183">
        <v>0</v>
      </c>
      <c r="C52" s="183">
        <v>77812</v>
      </c>
      <c r="D52" s="183">
        <v>0</v>
      </c>
      <c r="E52" s="183">
        <v>31720</v>
      </c>
      <c r="F52" s="184">
        <f t="shared" si="4"/>
        <v>109532</v>
      </c>
      <c r="G52" s="183">
        <v>7529</v>
      </c>
      <c r="H52" s="183">
        <v>0</v>
      </c>
      <c r="I52" s="183">
        <v>0</v>
      </c>
      <c r="J52" s="183">
        <v>0</v>
      </c>
      <c r="K52" s="184">
        <f t="shared" si="5"/>
        <v>7529</v>
      </c>
      <c r="L52" s="197">
        <f t="shared" si="6"/>
        <v>117061</v>
      </c>
      <c r="M52" s="22"/>
    </row>
    <row r="53" spans="1:13" ht="12.75">
      <c r="A53" s="202" t="s">
        <v>64</v>
      </c>
      <c r="B53" s="183">
        <v>0</v>
      </c>
      <c r="C53" s="183">
        <v>68712</v>
      </c>
      <c r="D53" s="183">
        <v>0</v>
      </c>
      <c r="E53" s="183">
        <v>10413</v>
      </c>
      <c r="F53" s="184">
        <f t="shared" si="4"/>
        <v>79125</v>
      </c>
      <c r="G53" s="183">
        <v>25553</v>
      </c>
      <c r="H53" s="183">
        <v>0</v>
      </c>
      <c r="I53" s="183">
        <v>0</v>
      </c>
      <c r="J53" s="183">
        <v>0</v>
      </c>
      <c r="K53" s="184">
        <f t="shared" si="5"/>
        <v>25553</v>
      </c>
      <c r="L53" s="197">
        <f t="shared" si="6"/>
        <v>104678</v>
      </c>
      <c r="M53" s="22"/>
    </row>
    <row r="54" spans="1:13" ht="12.75">
      <c r="A54" s="202" t="s">
        <v>65</v>
      </c>
      <c r="B54" s="183">
        <v>0</v>
      </c>
      <c r="C54" s="183">
        <v>50588</v>
      </c>
      <c r="D54" s="183">
        <v>3629</v>
      </c>
      <c r="E54" s="183">
        <v>12311</v>
      </c>
      <c r="F54" s="184">
        <f t="shared" si="4"/>
        <v>66528</v>
      </c>
      <c r="G54" s="183">
        <v>18514</v>
      </c>
      <c r="H54" s="183">
        <v>102</v>
      </c>
      <c r="I54" s="183">
        <v>64632</v>
      </c>
      <c r="J54" s="183">
        <v>0</v>
      </c>
      <c r="K54" s="184">
        <f t="shared" si="5"/>
        <v>83248</v>
      </c>
      <c r="L54" s="197">
        <f t="shared" si="6"/>
        <v>149776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172767</v>
      </c>
      <c r="C56" s="84">
        <f t="shared" si="7"/>
        <v>2541467</v>
      </c>
      <c r="D56" s="84">
        <f t="shared" si="7"/>
        <v>342967</v>
      </c>
      <c r="E56" s="84">
        <f t="shared" si="7"/>
        <v>306552</v>
      </c>
      <c r="F56" s="84">
        <f t="shared" si="7"/>
        <v>3363753</v>
      </c>
      <c r="G56" s="84">
        <f t="shared" si="7"/>
        <v>472770</v>
      </c>
      <c r="H56" s="84">
        <f t="shared" si="7"/>
        <v>43765</v>
      </c>
      <c r="I56" s="84">
        <f t="shared" si="7"/>
        <v>1144649</v>
      </c>
      <c r="J56" s="84">
        <f t="shared" si="7"/>
        <v>19565</v>
      </c>
      <c r="K56" s="84">
        <f t="shared" si="7"/>
        <v>1680749</v>
      </c>
      <c r="L56" s="34">
        <f t="shared" si="7"/>
        <v>5044502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430930</v>
      </c>
      <c r="C60" s="85">
        <f t="shared" si="8"/>
        <v>2680199</v>
      </c>
      <c r="D60" s="85">
        <f t="shared" si="8"/>
        <v>403590</v>
      </c>
      <c r="E60" s="85">
        <f t="shared" si="8"/>
        <v>375828</v>
      </c>
      <c r="F60" s="85">
        <f t="shared" si="8"/>
        <v>3890547</v>
      </c>
      <c r="G60" s="85">
        <f t="shared" si="8"/>
        <v>538446</v>
      </c>
      <c r="H60" s="85">
        <f t="shared" si="8"/>
        <v>49010</v>
      </c>
      <c r="I60" s="85">
        <f t="shared" si="8"/>
        <v>1572825</v>
      </c>
      <c r="J60" s="85">
        <f t="shared" si="8"/>
        <v>24566</v>
      </c>
      <c r="K60" s="85">
        <f t="shared" si="8"/>
        <v>2184847</v>
      </c>
      <c r="L60" s="36">
        <f t="shared" si="8"/>
        <v>6075394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1">
      <selection activeCell="A65" sqref="A65:IV73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8.421875" style="0" customWidth="1"/>
    <col min="11" max="11" width="11.00390625" style="0" customWidth="1"/>
    <col min="12" max="12" width="13.8515625" style="0" bestFit="1" customWidth="1"/>
  </cols>
  <sheetData>
    <row r="1" spans="1:13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</row>
    <row r="2" spans="1:13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</row>
    <row r="3" spans="1:13" s="98" customFormat="1" ht="15">
      <c r="A3" s="95"/>
      <c r="B3" s="96"/>
      <c r="C3" s="210" t="s">
        <v>107</v>
      </c>
      <c r="D3" s="210"/>
      <c r="E3" s="210"/>
      <c r="F3" s="210"/>
      <c r="G3" s="210"/>
      <c r="H3" s="210"/>
      <c r="I3" s="96"/>
      <c r="J3" s="96"/>
      <c r="K3" s="96"/>
      <c r="L3" s="97"/>
      <c r="M3" s="126"/>
    </row>
    <row r="4" spans="1:13" s="9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</row>
    <row r="5" spans="1:13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</row>
    <row r="6" spans="1:13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  <c r="M6" s="126"/>
    </row>
    <row r="7" spans="1:13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</row>
    <row r="8" spans="1:13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</row>
    <row r="9" spans="1:13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</row>
    <row r="10" spans="1:13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</row>
    <row r="11" spans="1:13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</row>
    <row r="12" spans="1:13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2" t="s">
        <v>28</v>
      </c>
      <c r="B13" s="178">
        <v>0</v>
      </c>
      <c r="C13" s="178">
        <v>0</v>
      </c>
      <c r="D13" s="178">
        <v>356</v>
      </c>
      <c r="E13" s="178">
        <v>0</v>
      </c>
      <c r="F13" s="179">
        <f aca="true" t="shared" si="0" ref="F13:F29">SUM(B13:E13)</f>
        <v>356</v>
      </c>
      <c r="G13" s="178">
        <v>0</v>
      </c>
      <c r="H13" s="178">
        <v>0</v>
      </c>
      <c r="I13" s="178">
        <v>5200</v>
      </c>
      <c r="J13" s="178">
        <v>0</v>
      </c>
      <c r="K13" s="179">
        <f aca="true" t="shared" si="1" ref="K13:K29">SUM(G13:J13)</f>
        <v>5200</v>
      </c>
      <c r="L13" s="193">
        <f aca="true" t="shared" si="2" ref="L13:L29">SUM(F13+K13)</f>
        <v>5556</v>
      </c>
      <c r="M13" s="22"/>
    </row>
    <row r="14" spans="1:13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2" t="s">
        <v>30</v>
      </c>
      <c r="B15" s="178">
        <v>0</v>
      </c>
      <c r="C15" s="178">
        <v>11174</v>
      </c>
      <c r="D15" s="178">
        <v>4779</v>
      </c>
      <c r="E15" s="178">
        <v>2615</v>
      </c>
      <c r="F15" s="179">
        <f t="shared" si="0"/>
        <v>18568</v>
      </c>
      <c r="G15" s="178">
        <v>0</v>
      </c>
      <c r="H15" s="178">
        <v>9</v>
      </c>
      <c r="I15" s="178">
        <v>77500</v>
      </c>
      <c r="J15" s="178">
        <v>0</v>
      </c>
      <c r="K15" s="179">
        <f t="shared" si="1"/>
        <v>77509</v>
      </c>
      <c r="L15" s="193">
        <f t="shared" si="2"/>
        <v>96077</v>
      </c>
      <c r="M15" s="22"/>
    </row>
    <row r="16" spans="1:13" ht="12.75">
      <c r="A16" s="192" t="s">
        <v>31</v>
      </c>
      <c r="B16" s="178">
        <v>0</v>
      </c>
      <c r="C16" s="178">
        <v>3600</v>
      </c>
      <c r="D16" s="178">
        <v>3615</v>
      </c>
      <c r="E16" s="178">
        <v>660</v>
      </c>
      <c r="F16" s="179">
        <f t="shared" si="0"/>
        <v>7875</v>
      </c>
      <c r="G16" s="178">
        <v>0</v>
      </c>
      <c r="H16" s="178">
        <v>0</v>
      </c>
      <c r="I16" s="178">
        <v>1800</v>
      </c>
      <c r="J16" s="178">
        <v>0</v>
      </c>
      <c r="K16" s="179">
        <f t="shared" si="1"/>
        <v>1800</v>
      </c>
      <c r="L16" s="193">
        <f t="shared" si="2"/>
        <v>9675</v>
      </c>
      <c r="M16" s="22"/>
    </row>
    <row r="17" spans="1:13" ht="12.75">
      <c r="A17" s="192" t="s">
        <v>32</v>
      </c>
      <c r="B17" s="178">
        <v>0</v>
      </c>
      <c r="C17" s="178">
        <v>0</v>
      </c>
      <c r="D17" s="178">
        <v>0</v>
      </c>
      <c r="E17" s="178">
        <v>0</v>
      </c>
      <c r="F17" s="179">
        <f t="shared" si="0"/>
        <v>0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0</v>
      </c>
      <c r="M17" s="22"/>
    </row>
    <row r="18" spans="1:13" ht="12.75">
      <c r="A18" s="192" t="s">
        <v>33</v>
      </c>
      <c r="B18" s="178">
        <v>96632</v>
      </c>
      <c r="C18" s="178">
        <v>449</v>
      </c>
      <c r="D18" s="178">
        <v>3329</v>
      </c>
      <c r="E18" s="178">
        <v>7422</v>
      </c>
      <c r="F18" s="179">
        <f t="shared" si="0"/>
        <v>107832</v>
      </c>
      <c r="G18" s="178">
        <v>1713</v>
      </c>
      <c r="H18" s="178">
        <v>0</v>
      </c>
      <c r="I18" s="178">
        <v>53729</v>
      </c>
      <c r="J18" s="178">
        <v>2204</v>
      </c>
      <c r="K18" s="179">
        <f t="shared" si="1"/>
        <v>57646</v>
      </c>
      <c r="L18" s="193">
        <f t="shared" si="2"/>
        <v>165478</v>
      </c>
      <c r="M18" s="22"/>
    </row>
    <row r="19" spans="1:13" ht="12.75">
      <c r="A19" s="192" t="s">
        <v>34</v>
      </c>
      <c r="B19" s="178">
        <v>0</v>
      </c>
      <c r="C19" s="178">
        <v>0</v>
      </c>
      <c r="D19" s="178">
        <v>0</v>
      </c>
      <c r="E19" s="178">
        <v>138</v>
      </c>
      <c r="F19" s="179">
        <f t="shared" si="0"/>
        <v>138</v>
      </c>
      <c r="G19" s="178">
        <v>0</v>
      </c>
      <c r="H19" s="178">
        <v>0</v>
      </c>
      <c r="I19" s="178">
        <v>11000</v>
      </c>
      <c r="J19" s="178">
        <v>0</v>
      </c>
      <c r="K19" s="179">
        <f t="shared" si="1"/>
        <v>11000</v>
      </c>
      <c r="L19" s="193">
        <f t="shared" si="2"/>
        <v>11138</v>
      </c>
      <c r="M19" s="22"/>
    </row>
    <row r="20" spans="1:13" ht="12.75">
      <c r="A20" s="192" t="s">
        <v>35</v>
      </c>
      <c r="B20" s="178">
        <v>0</v>
      </c>
      <c r="C20" s="178">
        <v>24154</v>
      </c>
      <c r="D20" s="178">
        <v>24366</v>
      </c>
      <c r="E20" s="178">
        <v>687</v>
      </c>
      <c r="F20" s="179">
        <f t="shared" si="0"/>
        <v>49207</v>
      </c>
      <c r="G20" s="178">
        <v>13819</v>
      </c>
      <c r="H20" s="178">
        <v>696</v>
      </c>
      <c r="I20" s="178">
        <v>81000</v>
      </c>
      <c r="J20" s="178">
        <v>1204</v>
      </c>
      <c r="K20" s="179">
        <f t="shared" si="1"/>
        <v>96719</v>
      </c>
      <c r="L20" s="193">
        <f t="shared" si="2"/>
        <v>145926</v>
      </c>
      <c r="M20" s="22"/>
    </row>
    <row r="21" spans="1:13" ht="12.75">
      <c r="A21" s="192" t="s">
        <v>36</v>
      </c>
      <c r="B21" s="178">
        <v>21760</v>
      </c>
      <c r="C21" s="178">
        <v>39832</v>
      </c>
      <c r="D21" s="178">
        <v>3400</v>
      </c>
      <c r="E21" s="178">
        <v>3241</v>
      </c>
      <c r="F21" s="179">
        <f t="shared" si="0"/>
        <v>68233</v>
      </c>
      <c r="G21" s="178">
        <v>8696</v>
      </c>
      <c r="H21" s="178">
        <v>0</v>
      </c>
      <c r="I21" s="178">
        <v>2200</v>
      </c>
      <c r="J21" s="178">
        <v>130</v>
      </c>
      <c r="K21" s="179">
        <f t="shared" si="1"/>
        <v>11026</v>
      </c>
      <c r="L21" s="193">
        <f t="shared" si="2"/>
        <v>79259</v>
      </c>
      <c r="M21" s="22"/>
    </row>
    <row r="22" spans="1:13" ht="12.75">
      <c r="A22" s="192" t="s">
        <v>37</v>
      </c>
      <c r="B22" s="178">
        <v>0</v>
      </c>
      <c r="C22" s="178">
        <v>0</v>
      </c>
      <c r="D22" s="178">
        <v>206</v>
      </c>
      <c r="E22" s="178">
        <v>0</v>
      </c>
      <c r="F22" s="179">
        <f t="shared" si="0"/>
        <v>206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206</v>
      </c>
      <c r="M22" s="22"/>
    </row>
    <row r="23" spans="1:13" ht="12.75">
      <c r="A23" s="192" t="s">
        <v>38</v>
      </c>
      <c r="B23" s="178">
        <v>28986</v>
      </c>
      <c r="C23" s="178">
        <v>930</v>
      </c>
      <c r="D23" s="178">
        <v>80</v>
      </c>
      <c r="E23" s="178">
        <v>1009</v>
      </c>
      <c r="F23" s="179">
        <f t="shared" si="0"/>
        <v>31005</v>
      </c>
      <c r="G23" s="178">
        <v>19004</v>
      </c>
      <c r="H23" s="178">
        <v>60</v>
      </c>
      <c r="I23" s="178">
        <v>99400</v>
      </c>
      <c r="J23" s="178">
        <v>116</v>
      </c>
      <c r="K23" s="179">
        <f t="shared" si="1"/>
        <v>118580</v>
      </c>
      <c r="L23" s="193">
        <f t="shared" si="2"/>
        <v>149585</v>
      </c>
      <c r="M23" s="22"/>
    </row>
    <row r="24" spans="1:13" ht="12.75">
      <c r="A24" s="192" t="s">
        <v>39</v>
      </c>
      <c r="B24" s="178">
        <v>1260</v>
      </c>
      <c r="C24" s="178">
        <v>7528</v>
      </c>
      <c r="D24" s="178">
        <v>4534</v>
      </c>
      <c r="E24" s="178">
        <v>7764</v>
      </c>
      <c r="F24" s="179">
        <f t="shared" si="0"/>
        <v>21086</v>
      </c>
      <c r="G24" s="178">
        <v>2087</v>
      </c>
      <c r="H24" s="178">
        <v>0</v>
      </c>
      <c r="I24" s="178">
        <v>17676</v>
      </c>
      <c r="J24" s="178">
        <v>103</v>
      </c>
      <c r="K24" s="179">
        <f t="shared" si="1"/>
        <v>19866</v>
      </c>
      <c r="L24" s="193">
        <f t="shared" si="2"/>
        <v>40952</v>
      </c>
      <c r="M24" s="22"/>
    </row>
    <row r="25" spans="1:13" ht="12.75">
      <c r="A25" s="192" t="s">
        <v>40</v>
      </c>
      <c r="B25" s="178">
        <v>0</v>
      </c>
      <c r="C25" s="178">
        <v>1020</v>
      </c>
      <c r="D25" s="178">
        <v>1365</v>
      </c>
      <c r="E25" s="178">
        <v>9462</v>
      </c>
      <c r="F25" s="179">
        <f t="shared" si="0"/>
        <v>11847</v>
      </c>
      <c r="G25" s="178">
        <v>845</v>
      </c>
      <c r="H25" s="178">
        <v>0</v>
      </c>
      <c r="I25" s="178">
        <v>0</v>
      </c>
      <c r="J25" s="178">
        <v>0</v>
      </c>
      <c r="K25" s="179">
        <f t="shared" si="1"/>
        <v>845</v>
      </c>
      <c r="L25" s="193">
        <f t="shared" si="2"/>
        <v>12692</v>
      </c>
      <c r="M25" s="22"/>
    </row>
    <row r="26" spans="1:13" ht="12.75">
      <c r="A26" s="192" t="s">
        <v>41</v>
      </c>
      <c r="B26" s="178">
        <v>10662</v>
      </c>
      <c r="C26" s="178">
        <v>14392</v>
      </c>
      <c r="D26" s="178">
        <v>4251</v>
      </c>
      <c r="E26" s="178">
        <v>24598</v>
      </c>
      <c r="F26" s="179">
        <f t="shared" si="0"/>
        <v>53903</v>
      </c>
      <c r="G26" s="178">
        <v>11740</v>
      </c>
      <c r="H26" s="178">
        <v>0</v>
      </c>
      <c r="I26" s="178">
        <v>21676</v>
      </c>
      <c r="J26" s="178">
        <v>2131</v>
      </c>
      <c r="K26" s="179">
        <f t="shared" si="1"/>
        <v>35547</v>
      </c>
      <c r="L26" s="193">
        <f t="shared" si="2"/>
        <v>89450</v>
      </c>
      <c r="M26" s="22"/>
    </row>
    <row r="27" spans="1:13" ht="12.75">
      <c r="A27" s="192" t="s">
        <v>42</v>
      </c>
      <c r="B27" s="178">
        <v>0</v>
      </c>
      <c r="C27" s="178">
        <v>1460</v>
      </c>
      <c r="D27" s="178">
        <v>928</v>
      </c>
      <c r="E27" s="178">
        <v>1987</v>
      </c>
      <c r="F27" s="179">
        <f t="shared" si="0"/>
        <v>4375</v>
      </c>
      <c r="G27" s="178">
        <v>2507</v>
      </c>
      <c r="H27" s="178">
        <v>0</v>
      </c>
      <c r="I27" s="178">
        <v>18009</v>
      </c>
      <c r="J27" s="178">
        <v>0</v>
      </c>
      <c r="K27" s="179">
        <f t="shared" si="1"/>
        <v>20516</v>
      </c>
      <c r="L27" s="193">
        <f t="shared" si="2"/>
        <v>24891</v>
      </c>
      <c r="M27" s="22"/>
    </row>
    <row r="28" spans="1:13" ht="12.75">
      <c r="A28" s="192" t="s">
        <v>43</v>
      </c>
      <c r="B28" s="178">
        <v>0</v>
      </c>
      <c r="C28" s="178">
        <v>0</v>
      </c>
      <c r="D28" s="178">
        <v>0</v>
      </c>
      <c r="E28" s="178">
        <v>0</v>
      </c>
      <c r="F28" s="179">
        <f t="shared" si="0"/>
        <v>0</v>
      </c>
      <c r="G28" s="180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0</v>
      </c>
      <c r="M28" s="22"/>
    </row>
    <row r="29" spans="1:13" ht="12.75">
      <c r="A29" s="192" t="s">
        <v>44</v>
      </c>
      <c r="B29" s="178">
        <v>114433</v>
      </c>
      <c r="C29" s="178">
        <v>28904</v>
      </c>
      <c r="D29" s="178">
        <v>8229</v>
      </c>
      <c r="E29" s="178">
        <v>4365</v>
      </c>
      <c r="F29" s="179">
        <f t="shared" si="0"/>
        <v>155931</v>
      </c>
      <c r="G29" s="178">
        <v>8877</v>
      </c>
      <c r="H29" s="178">
        <v>0</v>
      </c>
      <c r="I29" s="178">
        <v>43900</v>
      </c>
      <c r="J29" s="178">
        <v>0</v>
      </c>
      <c r="K29" s="179">
        <f t="shared" si="1"/>
        <v>52777</v>
      </c>
      <c r="L29" s="193">
        <f t="shared" si="2"/>
        <v>208708</v>
      </c>
      <c r="M29" s="22"/>
    </row>
    <row r="30" spans="1:13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</row>
    <row r="31" spans="1:13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</row>
    <row r="32" spans="1:13" ht="13.5" thickBot="1">
      <c r="A32" s="24" t="s">
        <v>45</v>
      </c>
      <c r="B32" s="25">
        <f aca="true" t="shared" si="3" ref="B32:L32">SUM(B13:B29)</f>
        <v>273733</v>
      </c>
      <c r="C32" s="25">
        <f t="shared" si="3"/>
        <v>133443</v>
      </c>
      <c r="D32" s="25">
        <f t="shared" si="3"/>
        <v>59438</v>
      </c>
      <c r="E32" s="25">
        <f t="shared" si="3"/>
        <v>63948</v>
      </c>
      <c r="F32" s="25">
        <f t="shared" si="3"/>
        <v>530562</v>
      </c>
      <c r="G32" s="25">
        <f t="shared" si="3"/>
        <v>69288</v>
      </c>
      <c r="H32" s="25">
        <f t="shared" si="3"/>
        <v>765</v>
      </c>
      <c r="I32" s="25">
        <f t="shared" si="3"/>
        <v>433090</v>
      </c>
      <c r="J32" s="25">
        <f t="shared" si="3"/>
        <v>5888</v>
      </c>
      <c r="K32" s="25">
        <f t="shared" si="3"/>
        <v>509031</v>
      </c>
      <c r="L32" s="26">
        <f t="shared" si="3"/>
        <v>1039593</v>
      </c>
      <c r="M32" s="22"/>
    </row>
    <row r="33" spans="1:13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</row>
    <row r="35" spans="1:13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  <c r="M35" s="22"/>
    </row>
    <row r="36" spans="1:13" ht="12.75">
      <c r="A36" s="202" t="s">
        <v>47</v>
      </c>
      <c r="B36" s="183">
        <v>8410</v>
      </c>
      <c r="C36" s="183">
        <v>130414</v>
      </c>
      <c r="D36" s="183">
        <v>6798</v>
      </c>
      <c r="E36" s="183">
        <v>16919</v>
      </c>
      <c r="F36" s="184">
        <f aca="true" t="shared" si="4" ref="F36:F54">SUM(B36:E36)</f>
        <v>162541</v>
      </c>
      <c r="G36" s="183">
        <v>85422</v>
      </c>
      <c r="H36" s="183">
        <v>2900</v>
      </c>
      <c r="I36" s="183">
        <v>69800</v>
      </c>
      <c r="J36" s="183">
        <v>4317</v>
      </c>
      <c r="K36" s="184">
        <f aca="true" t="shared" si="5" ref="K36:K54">SUM(G36:J36)</f>
        <v>162439</v>
      </c>
      <c r="L36" s="197">
        <f aca="true" t="shared" si="6" ref="L36:L54">SUM(F36+K36)</f>
        <v>324980</v>
      </c>
      <c r="M36" s="22"/>
    </row>
    <row r="37" spans="1:13" ht="12.75">
      <c r="A37" s="202" t="s">
        <v>48</v>
      </c>
      <c r="B37" s="183">
        <v>0</v>
      </c>
      <c r="C37" s="183">
        <v>8776</v>
      </c>
      <c r="D37" s="183">
        <v>4264</v>
      </c>
      <c r="E37" s="183">
        <v>13959</v>
      </c>
      <c r="F37" s="184">
        <f t="shared" si="4"/>
        <v>26999</v>
      </c>
      <c r="G37" s="183">
        <v>10270</v>
      </c>
      <c r="H37" s="183">
        <v>52</v>
      </c>
      <c r="I37" s="183">
        <v>0</v>
      </c>
      <c r="J37" s="183">
        <v>0</v>
      </c>
      <c r="K37" s="184">
        <f t="shared" si="5"/>
        <v>10322</v>
      </c>
      <c r="L37" s="197">
        <f t="shared" si="6"/>
        <v>37321</v>
      </c>
      <c r="M37" s="22"/>
    </row>
    <row r="38" spans="1:13" ht="12.75">
      <c r="A38" s="202" t="s">
        <v>49</v>
      </c>
      <c r="B38" s="183">
        <v>0</v>
      </c>
      <c r="C38" s="183">
        <v>470858</v>
      </c>
      <c r="D38" s="183">
        <v>8245</v>
      </c>
      <c r="E38" s="183">
        <v>17289</v>
      </c>
      <c r="F38" s="184">
        <f t="shared" si="4"/>
        <v>496392</v>
      </c>
      <c r="G38" s="183">
        <v>176300</v>
      </c>
      <c r="H38" s="183">
        <v>25</v>
      </c>
      <c r="I38" s="183">
        <v>45800</v>
      </c>
      <c r="J38" s="183">
        <v>0</v>
      </c>
      <c r="K38" s="184">
        <f t="shared" si="5"/>
        <v>222125</v>
      </c>
      <c r="L38" s="197">
        <f t="shared" si="6"/>
        <v>718517</v>
      </c>
      <c r="M38" s="22"/>
    </row>
    <row r="39" spans="1:13" ht="12.75">
      <c r="A39" s="202" t="s">
        <v>50</v>
      </c>
      <c r="B39" s="183">
        <v>170053</v>
      </c>
      <c r="C39" s="183">
        <v>258233</v>
      </c>
      <c r="D39" s="183">
        <v>18753</v>
      </c>
      <c r="E39" s="183">
        <v>30181</v>
      </c>
      <c r="F39" s="184">
        <f t="shared" si="4"/>
        <v>477220</v>
      </c>
      <c r="G39" s="183">
        <v>5718</v>
      </c>
      <c r="H39" s="183">
        <v>8285</v>
      </c>
      <c r="I39" s="183">
        <v>140500</v>
      </c>
      <c r="J39" s="183">
        <v>150</v>
      </c>
      <c r="K39" s="184">
        <f t="shared" si="5"/>
        <v>154653</v>
      </c>
      <c r="L39" s="197">
        <f t="shared" si="6"/>
        <v>631873</v>
      </c>
      <c r="M39" s="22"/>
    </row>
    <row r="40" spans="1:13" ht="12.75">
      <c r="A40" s="202" t="s">
        <v>51</v>
      </c>
      <c r="B40" s="183">
        <v>0</v>
      </c>
      <c r="C40" s="183">
        <v>35</v>
      </c>
      <c r="D40" s="183">
        <v>2497</v>
      </c>
      <c r="E40" s="183">
        <v>7341</v>
      </c>
      <c r="F40" s="184">
        <f t="shared" si="4"/>
        <v>9873</v>
      </c>
      <c r="G40" s="183">
        <v>0</v>
      </c>
      <c r="H40" s="183">
        <v>0</v>
      </c>
      <c r="I40" s="183">
        <v>0</v>
      </c>
      <c r="J40" s="183">
        <v>90</v>
      </c>
      <c r="K40" s="184">
        <f t="shared" si="5"/>
        <v>90</v>
      </c>
      <c r="L40" s="197">
        <f t="shared" si="6"/>
        <v>9963</v>
      </c>
      <c r="M40" s="22"/>
    </row>
    <row r="41" spans="1:13" ht="12.75">
      <c r="A41" s="202" t="s">
        <v>52</v>
      </c>
      <c r="B41" s="183">
        <v>5940</v>
      </c>
      <c r="C41" s="183">
        <v>72992</v>
      </c>
      <c r="D41" s="183">
        <v>30089</v>
      </c>
      <c r="E41" s="183">
        <v>19149</v>
      </c>
      <c r="F41" s="184">
        <f t="shared" si="4"/>
        <v>128170</v>
      </c>
      <c r="G41" s="183">
        <v>146742</v>
      </c>
      <c r="H41" s="183">
        <v>0</v>
      </c>
      <c r="I41" s="183">
        <v>49300</v>
      </c>
      <c r="J41" s="183">
        <v>916</v>
      </c>
      <c r="K41" s="184">
        <f t="shared" si="5"/>
        <v>196958</v>
      </c>
      <c r="L41" s="197">
        <f t="shared" si="6"/>
        <v>325128</v>
      </c>
      <c r="M41" s="22"/>
    </row>
    <row r="42" spans="1:13" ht="12.75">
      <c r="A42" s="202" t="s">
        <v>53</v>
      </c>
      <c r="B42" s="183">
        <v>0</v>
      </c>
      <c r="C42" s="183">
        <v>170793</v>
      </c>
      <c r="D42" s="183">
        <v>57725</v>
      </c>
      <c r="E42" s="183">
        <v>18134</v>
      </c>
      <c r="F42" s="184">
        <f t="shared" si="4"/>
        <v>246652</v>
      </c>
      <c r="G42" s="183">
        <v>12650</v>
      </c>
      <c r="H42" s="183">
        <v>23172</v>
      </c>
      <c r="I42" s="183">
        <v>51600</v>
      </c>
      <c r="J42" s="183">
        <v>3890</v>
      </c>
      <c r="K42" s="184">
        <f t="shared" si="5"/>
        <v>91312</v>
      </c>
      <c r="L42" s="197">
        <f t="shared" si="6"/>
        <v>337964</v>
      </c>
      <c r="M42" s="22"/>
    </row>
    <row r="43" spans="1:13" ht="12.75">
      <c r="A43" s="202" t="s">
        <v>54</v>
      </c>
      <c r="B43" s="183">
        <v>60</v>
      </c>
      <c r="C43" s="183">
        <v>2644</v>
      </c>
      <c r="D43" s="183">
        <v>830</v>
      </c>
      <c r="E43" s="183">
        <v>12972</v>
      </c>
      <c r="F43" s="184">
        <f t="shared" si="4"/>
        <v>16506</v>
      </c>
      <c r="G43" s="183">
        <v>2082</v>
      </c>
      <c r="H43" s="183">
        <v>894</v>
      </c>
      <c r="I43" s="183">
        <v>0</v>
      </c>
      <c r="J43" s="183">
        <v>350</v>
      </c>
      <c r="K43" s="184">
        <f t="shared" si="5"/>
        <v>3326</v>
      </c>
      <c r="L43" s="197">
        <f t="shared" si="6"/>
        <v>19832</v>
      </c>
      <c r="M43" s="22"/>
    </row>
    <row r="44" spans="1:13" ht="12.75">
      <c r="A44" s="202" t="s">
        <v>55</v>
      </c>
      <c r="B44" s="183">
        <v>0</v>
      </c>
      <c r="C44" s="183">
        <v>515047</v>
      </c>
      <c r="D44" s="183">
        <v>78927</v>
      </c>
      <c r="E44" s="183">
        <v>27260</v>
      </c>
      <c r="F44" s="184">
        <f t="shared" si="4"/>
        <v>621234</v>
      </c>
      <c r="G44" s="183">
        <v>36547</v>
      </c>
      <c r="H44" s="183">
        <v>601</v>
      </c>
      <c r="I44" s="183">
        <v>167400</v>
      </c>
      <c r="J44" s="183">
        <v>18</v>
      </c>
      <c r="K44" s="184">
        <f t="shared" si="5"/>
        <v>204566</v>
      </c>
      <c r="L44" s="197">
        <f t="shared" si="6"/>
        <v>825800</v>
      </c>
      <c r="M44" s="22"/>
    </row>
    <row r="45" spans="1:13" ht="12.75">
      <c r="A45" s="202" t="s">
        <v>56</v>
      </c>
      <c r="B45" s="183">
        <v>0</v>
      </c>
      <c r="C45" s="183">
        <v>37307</v>
      </c>
      <c r="D45" s="183">
        <v>9929</v>
      </c>
      <c r="E45" s="183">
        <v>16277</v>
      </c>
      <c r="F45" s="184">
        <f t="shared" si="4"/>
        <v>63513</v>
      </c>
      <c r="G45" s="183">
        <v>7115</v>
      </c>
      <c r="H45" s="183">
        <v>1084</v>
      </c>
      <c r="I45" s="183">
        <v>110200</v>
      </c>
      <c r="J45" s="183">
        <v>950</v>
      </c>
      <c r="K45" s="184">
        <f t="shared" si="5"/>
        <v>119349</v>
      </c>
      <c r="L45" s="197">
        <f t="shared" si="6"/>
        <v>182862</v>
      </c>
      <c r="M45" s="22"/>
    </row>
    <row r="46" spans="1:13" ht="12.75">
      <c r="A46" s="202" t="s">
        <v>57</v>
      </c>
      <c r="B46" s="183">
        <v>0</v>
      </c>
      <c r="C46" s="183">
        <v>464135</v>
      </c>
      <c r="D46" s="183">
        <v>4148</v>
      </c>
      <c r="E46" s="183">
        <v>12708</v>
      </c>
      <c r="F46" s="184">
        <f t="shared" si="4"/>
        <v>480991</v>
      </c>
      <c r="G46" s="183">
        <v>15337</v>
      </c>
      <c r="H46" s="183">
        <v>90</v>
      </c>
      <c r="I46" s="183">
        <v>0</v>
      </c>
      <c r="J46" s="183">
        <v>4651</v>
      </c>
      <c r="K46" s="184">
        <f t="shared" si="5"/>
        <v>20078</v>
      </c>
      <c r="L46" s="197">
        <f t="shared" si="6"/>
        <v>501069</v>
      </c>
      <c r="M46" s="22"/>
    </row>
    <row r="47" spans="1:13" ht="12.75">
      <c r="A47" s="202" t="s">
        <v>58</v>
      </c>
      <c r="B47" s="183">
        <v>0</v>
      </c>
      <c r="C47" s="183">
        <v>172213</v>
      </c>
      <c r="D47" s="183">
        <v>21850</v>
      </c>
      <c r="E47" s="183">
        <v>8204</v>
      </c>
      <c r="F47" s="184">
        <f t="shared" si="4"/>
        <v>202267</v>
      </c>
      <c r="G47" s="183">
        <v>23436</v>
      </c>
      <c r="H47" s="183">
        <v>681</v>
      </c>
      <c r="I47" s="183">
        <v>42700</v>
      </c>
      <c r="J47" s="183">
        <v>3505</v>
      </c>
      <c r="K47" s="184">
        <f t="shared" si="5"/>
        <v>70322</v>
      </c>
      <c r="L47" s="197">
        <f t="shared" si="6"/>
        <v>272589</v>
      </c>
      <c r="M47" s="22"/>
    </row>
    <row r="48" spans="1:13" ht="12.75">
      <c r="A48" s="202" t="s">
        <v>59</v>
      </c>
      <c r="B48" s="183">
        <v>0</v>
      </c>
      <c r="C48" s="183">
        <v>0</v>
      </c>
      <c r="D48" s="183">
        <v>1626</v>
      </c>
      <c r="E48" s="183">
        <v>2879</v>
      </c>
      <c r="F48" s="184">
        <f t="shared" si="4"/>
        <v>4505</v>
      </c>
      <c r="G48" s="183">
        <v>0</v>
      </c>
      <c r="H48" s="183">
        <v>175</v>
      </c>
      <c r="I48" s="183">
        <v>0</v>
      </c>
      <c r="J48" s="183">
        <v>0</v>
      </c>
      <c r="K48" s="184">
        <f t="shared" si="5"/>
        <v>175</v>
      </c>
      <c r="L48" s="197">
        <f t="shared" si="6"/>
        <v>4680</v>
      </c>
      <c r="M48" s="22"/>
    </row>
    <row r="49" spans="1:13" ht="12.75">
      <c r="A49" s="202" t="s">
        <v>60</v>
      </c>
      <c r="B49" s="183">
        <v>1513</v>
      </c>
      <c r="C49" s="183">
        <v>82329</v>
      </c>
      <c r="D49" s="183">
        <v>7497</v>
      </c>
      <c r="E49" s="183">
        <v>10922</v>
      </c>
      <c r="F49" s="184">
        <f t="shared" si="4"/>
        <v>102261</v>
      </c>
      <c r="G49" s="183">
        <v>14414</v>
      </c>
      <c r="H49" s="183">
        <v>67</v>
      </c>
      <c r="I49" s="183">
        <v>89500</v>
      </c>
      <c r="J49" s="183">
        <v>64</v>
      </c>
      <c r="K49" s="184">
        <f t="shared" si="5"/>
        <v>104045</v>
      </c>
      <c r="L49" s="197">
        <f t="shared" si="6"/>
        <v>206306</v>
      </c>
      <c r="M49" s="22"/>
    </row>
    <row r="50" spans="1:13" ht="12.75">
      <c r="A50" s="202" t="s">
        <v>61</v>
      </c>
      <c r="B50" s="183">
        <v>31</v>
      </c>
      <c r="C50" s="183">
        <v>21807</v>
      </c>
      <c r="D50" s="183">
        <v>40796</v>
      </c>
      <c r="E50" s="183">
        <v>3253</v>
      </c>
      <c r="F50" s="184">
        <f t="shared" si="4"/>
        <v>65887</v>
      </c>
      <c r="G50" s="183">
        <v>4738</v>
      </c>
      <c r="H50" s="183">
        <v>0</v>
      </c>
      <c r="I50" s="183">
        <v>310500</v>
      </c>
      <c r="J50" s="183">
        <v>0</v>
      </c>
      <c r="K50" s="184">
        <f t="shared" si="5"/>
        <v>315238</v>
      </c>
      <c r="L50" s="197">
        <f t="shared" si="6"/>
        <v>381125</v>
      </c>
      <c r="M50" s="22"/>
    </row>
    <row r="51" spans="1:13" ht="12.75">
      <c r="A51" s="202" t="s">
        <v>62</v>
      </c>
      <c r="B51" s="183">
        <v>0</v>
      </c>
      <c r="C51" s="183">
        <v>75761</v>
      </c>
      <c r="D51" s="183">
        <v>13015</v>
      </c>
      <c r="E51" s="183">
        <v>108622</v>
      </c>
      <c r="F51" s="184">
        <f t="shared" si="4"/>
        <v>197398</v>
      </c>
      <c r="G51" s="183">
        <v>28221</v>
      </c>
      <c r="H51" s="183">
        <v>1320</v>
      </c>
      <c r="I51" s="183">
        <v>117000</v>
      </c>
      <c r="J51" s="183">
        <v>60</v>
      </c>
      <c r="K51" s="184">
        <f t="shared" si="5"/>
        <v>146601</v>
      </c>
      <c r="L51" s="197">
        <f t="shared" si="6"/>
        <v>343999</v>
      </c>
      <c r="M51" s="22"/>
    </row>
    <row r="52" spans="1:13" ht="12.75">
      <c r="A52" s="202" t="s">
        <v>63</v>
      </c>
      <c r="B52" s="183">
        <v>0</v>
      </c>
      <c r="C52" s="183">
        <v>26940</v>
      </c>
      <c r="D52" s="183">
        <v>1080</v>
      </c>
      <c r="E52" s="183">
        <v>40696</v>
      </c>
      <c r="F52" s="184">
        <f t="shared" si="4"/>
        <v>68716</v>
      </c>
      <c r="G52" s="183">
        <v>5412</v>
      </c>
      <c r="H52" s="183">
        <v>0</v>
      </c>
      <c r="I52" s="183">
        <v>0</v>
      </c>
      <c r="J52" s="183">
        <v>265</v>
      </c>
      <c r="K52" s="184">
        <f t="shared" si="5"/>
        <v>5677</v>
      </c>
      <c r="L52" s="197">
        <f t="shared" si="6"/>
        <v>74393</v>
      </c>
      <c r="M52" s="22"/>
    </row>
    <row r="53" spans="1:13" ht="12.75">
      <c r="A53" s="202" t="s">
        <v>64</v>
      </c>
      <c r="B53" s="183">
        <v>0</v>
      </c>
      <c r="C53" s="183">
        <v>84040</v>
      </c>
      <c r="D53" s="183">
        <v>0</v>
      </c>
      <c r="E53" s="183">
        <v>5901</v>
      </c>
      <c r="F53" s="184">
        <f t="shared" si="4"/>
        <v>89941</v>
      </c>
      <c r="G53" s="183">
        <v>15689</v>
      </c>
      <c r="H53" s="183">
        <v>110</v>
      </c>
      <c r="I53" s="183">
        <v>0</v>
      </c>
      <c r="J53" s="183">
        <v>45</v>
      </c>
      <c r="K53" s="184">
        <f t="shared" si="5"/>
        <v>15844</v>
      </c>
      <c r="L53" s="197">
        <f t="shared" si="6"/>
        <v>105785</v>
      </c>
      <c r="M53" s="22"/>
    </row>
    <row r="54" spans="1:13" ht="12.75">
      <c r="A54" s="202" t="s">
        <v>65</v>
      </c>
      <c r="B54" s="183">
        <v>0</v>
      </c>
      <c r="C54" s="183">
        <v>43451</v>
      </c>
      <c r="D54" s="183">
        <v>2808</v>
      </c>
      <c r="E54" s="183">
        <v>12776</v>
      </c>
      <c r="F54" s="184">
        <f t="shared" si="4"/>
        <v>59035</v>
      </c>
      <c r="G54" s="183">
        <v>25820</v>
      </c>
      <c r="H54" s="183">
        <v>441</v>
      </c>
      <c r="I54" s="183">
        <v>92700</v>
      </c>
      <c r="J54" s="183">
        <v>0</v>
      </c>
      <c r="K54" s="184">
        <f t="shared" si="5"/>
        <v>118961</v>
      </c>
      <c r="L54" s="197">
        <f t="shared" si="6"/>
        <v>177996</v>
      </c>
      <c r="M54" s="22"/>
    </row>
    <row r="55" spans="1:13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</row>
    <row r="56" spans="1:13" ht="12.75">
      <c r="A56" s="33" t="s">
        <v>66</v>
      </c>
      <c r="B56" s="84">
        <f aca="true" t="shared" si="7" ref="B56:L56">SUM(B36:B54)</f>
        <v>186007</v>
      </c>
      <c r="C56" s="84">
        <f t="shared" si="7"/>
        <v>2637775</v>
      </c>
      <c r="D56" s="84">
        <f t="shared" si="7"/>
        <v>310877</v>
      </c>
      <c r="E56" s="84">
        <f t="shared" si="7"/>
        <v>385442</v>
      </c>
      <c r="F56" s="84">
        <f t="shared" si="7"/>
        <v>3520101</v>
      </c>
      <c r="G56" s="84">
        <f t="shared" si="7"/>
        <v>615913</v>
      </c>
      <c r="H56" s="84">
        <f t="shared" si="7"/>
        <v>39897</v>
      </c>
      <c r="I56" s="84">
        <f t="shared" si="7"/>
        <v>1287000</v>
      </c>
      <c r="J56" s="84">
        <f t="shared" si="7"/>
        <v>19271</v>
      </c>
      <c r="K56" s="84">
        <f t="shared" si="7"/>
        <v>1962081</v>
      </c>
      <c r="L56" s="34">
        <f t="shared" si="7"/>
        <v>5482182</v>
      </c>
      <c r="M56" s="22"/>
    </row>
    <row r="57" spans="1:13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35" t="s">
        <v>67</v>
      </c>
      <c r="B60" s="85">
        <f aca="true" t="shared" si="8" ref="B60:L60">SUM(B32+B56)</f>
        <v>459740</v>
      </c>
      <c r="C60" s="85">
        <f t="shared" si="8"/>
        <v>2771218</v>
      </c>
      <c r="D60" s="85">
        <f t="shared" si="8"/>
        <v>370315</v>
      </c>
      <c r="E60" s="85">
        <f t="shared" si="8"/>
        <v>449390</v>
      </c>
      <c r="F60" s="85">
        <f t="shared" si="8"/>
        <v>4050663</v>
      </c>
      <c r="G60" s="85">
        <f t="shared" si="8"/>
        <v>685201</v>
      </c>
      <c r="H60" s="85">
        <f t="shared" si="8"/>
        <v>40662</v>
      </c>
      <c r="I60" s="85">
        <f t="shared" si="8"/>
        <v>1720090</v>
      </c>
      <c r="J60" s="85">
        <f t="shared" si="8"/>
        <v>25159</v>
      </c>
      <c r="K60" s="85">
        <f t="shared" si="8"/>
        <v>2471112</v>
      </c>
      <c r="L60" s="36">
        <f t="shared" si="8"/>
        <v>6521775</v>
      </c>
      <c r="M60" s="22"/>
    </row>
    <row r="61" spans="1:13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64">
      <selection activeCell="A65" sqref="A65:IV73"/>
    </sheetView>
  </sheetViews>
  <sheetFormatPr defaultColWidth="9.140625" defaultRowHeight="12.75"/>
  <cols>
    <col min="1" max="1" width="24.57421875" style="0" bestFit="1" customWidth="1"/>
    <col min="2" max="2" width="11.28125" style="0" bestFit="1" customWidth="1"/>
    <col min="3" max="3" width="10.140625" style="0" customWidth="1"/>
    <col min="4" max="4" width="9.28125" style="0" customWidth="1"/>
    <col min="5" max="5" width="10.140625" style="0" customWidth="1"/>
    <col min="6" max="6" width="11.00390625" style="0" customWidth="1"/>
    <col min="7" max="9" width="10.140625" style="0" customWidth="1"/>
    <col min="10" max="10" width="9.28125" style="0" bestFit="1" customWidth="1"/>
    <col min="11" max="11" width="11.00390625" style="0" customWidth="1"/>
    <col min="12" max="12" width="13.8515625" style="0" bestFit="1" customWidth="1"/>
  </cols>
  <sheetData>
    <row r="1" spans="1:12" s="9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</row>
    <row r="2" spans="1:12" s="9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</row>
    <row r="3" spans="1:12" s="98" customFormat="1" ht="15">
      <c r="A3" s="95"/>
      <c r="B3" s="96"/>
      <c r="C3" s="210" t="s">
        <v>2</v>
      </c>
      <c r="D3" s="210"/>
      <c r="E3" s="210"/>
      <c r="F3" s="210"/>
      <c r="G3" s="210"/>
      <c r="H3" s="210"/>
      <c r="I3" s="96"/>
      <c r="J3" s="96"/>
      <c r="K3" s="96"/>
      <c r="L3" s="97"/>
    </row>
    <row r="4" spans="1:12" s="98" customFormat="1" ht="15">
      <c r="A4" s="99"/>
      <c r="B4" s="100"/>
      <c r="C4" s="100"/>
      <c r="D4" s="101"/>
      <c r="E4" s="101"/>
      <c r="F4" s="101"/>
      <c r="G4" s="102"/>
      <c r="H4" s="102"/>
      <c r="I4" s="103"/>
      <c r="J4" s="103"/>
      <c r="K4" s="100"/>
      <c r="L4" s="104"/>
    </row>
    <row r="5" spans="1:12" s="9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</row>
    <row r="6" spans="1:12" s="98" customFormat="1" ht="13.5" thickBot="1">
      <c r="A6" s="105"/>
      <c r="B6" s="103"/>
      <c r="C6" s="103"/>
      <c r="D6" s="103"/>
      <c r="E6" s="103"/>
      <c r="F6" s="103"/>
      <c r="G6" s="103"/>
      <c r="H6" s="103"/>
      <c r="I6" s="100"/>
      <c r="J6" s="100"/>
      <c r="K6" s="100"/>
      <c r="L6" s="104"/>
    </row>
    <row r="7" spans="1:12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</row>
    <row r="8" spans="1:12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</row>
    <row r="9" spans="1:12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</row>
    <row r="10" spans="1:12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</row>
    <row r="11" spans="1:12" s="9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</row>
    <row r="12" spans="1:12" ht="12.75">
      <c r="A12" s="18" t="s">
        <v>27</v>
      </c>
      <c r="B12" s="75"/>
      <c r="C12" s="76"/>
      <c r="D12" s="77"/>
      <c r="E12" s="78"/>
      <c r="F12" s="79"/>
      <c r="G12" s="80"/>
      <c r="H12" s="80"/>
      <c r="I12" s="80"/>
      <c r="J12" s="80"/>
      <c r="K12" s="77"/>
      <c r="L12" s="19"/>
    </row>
    <row r="13" spans="1:12" ht="12.75">
      <c r="A13" s="192" t="s">
        <v>28</v>
      </c>
      <c r="B13" s="178">
        <v>0</v>
      </c>
      <c r="C13" s="178">
        <v>0</v>
      </c>
      <c r="D13" s="178">
        <v>0</v>
      </c>
      <c r="E13" s="178">
        <v>1474</v>
      </c>
      <c r="F13" s="179">
        <f aca="true" t="shared" si="0" ref="F13:F29">SUM(B13:E13)</f>
        <v>1474</v>
      </c>
      <c r="G13" s="178">
        <v>0</v>
      </c>
      <c r="H13" s="178">
        <v>0</v>
      </c>
      <c r="I13" s="178">
        <v>0</v>
      </c>
      <c r="J13" s="178">
        <v>0</v>
      </c>
      <c r="K13" s="179">
        <f aca="true" t="shared" si="1" ref="K13:K29">SUM(G13:J13)</f>
        <v>0</v>
      </c>
      <c r="L13" s="193">
        <f aca="true" t="shared" si="2" ref="L13:L29">SUM(F13+K13)</f>
        <v>1474</v>
      </c>
    </row>
    <row r="14" spans="1:12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</row>
    <row r="15" spans="1:12" ht="12.75">
      <c r="A15" s="192" t="s">
        <v>30</v>
      </c>
      <c r="B15" s="178">
        <v>0</v>
      </c>
      <c r="C15" s="178">
        <v>610</v>
      </c>
      <c r="D15" s="178">
        <v>424</v>
      </c>
      <c r="E15" s="178">
        <v>5273</v>
      </c>
      <c r="F15" s="179">
        <f t="shared" si="0"/>
        <v>6307</v>
      </c>
      <c r="G15" s="178">
        <v>1932</v>
      </c>
      <c r="H15" s="178">
        <v>0</v>
      </c>
      <c r="I15" s="178">
        <v>8525</v>
      </c>
      <c r="J15" s="178">
        <v>0</v>
      </c>
      <c r="K15" s="179">
        <f t="shared" si="1"/>
        <v>10457</v>
      </c>
      <c r="L15" s="193">
        <f t="shared" si="2"/>
        <v>16764</v>
      </c>
    </row>
    <row r="16" spans="1:12" ht="12.75">
      <c r="A16" s="192" t="s">
        <v>31</v>
      </c>
      <c r="B16" s="178">
        <v>0</v>
      </c>
      <c r="C16" s="178">
        <v>4296</v>
      </c>
      <c r="D16" s="178">
        <v>906</v>
      </c>
      <c r="E16" s="178">
        <v>4464</v>
      </c>
      <c r="F16" s="179">
        <f t="shared" si="0"/>
        <v>9666</v>
      </c>
      <c r="G16" s="178">
        <v>1605</v>
      </c>
      <c r="H16" s="178">
        <v>0</v>
      </c>
      <c r="I16" s="178">
        <v>3327</v>
      </c>
      <c r="J16" s="178">
        <v>0</v>
      </c>
      <c r="K16" s="179">
        <f t="shared" si="1"/>
        <v>4932</v>
      </c>
      <c r="L16" s="193">
        <f t="shared" si="2"/>
        <v>14598</v>
      </c>
    </row>
    <row r="17" spans="1:12" ht="12.75">
      <c r="A17" s="192" t="s">
        <v>32</v>
      </c>
      <c r="B17" s="178">
        <v>0</v>
      </c>
      <c r="C17" s="178">
        <v>0</v>
      </c>
      <c r="D17" s="178">
        <v>0</v>
      </c>
      <c r="E17" s="178">
        <v>51</v>
      </c>
      <c r="F17" s="179">
        <f t="shared" si="0"/>
        <v>51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51</v>
      </c>
    </row>
    <row r="18" spans="1:12" ht="12.75">
      <c r="A18" s="192" t="s">
        <v>33</v>
      </c>
      <c r="B18" s="178">
        <v>44908</v>
      </c>
      <c r="C18" s="178">
        <v>5653</v>
      </c>
      <c r="D18" s="178">
        <v>1826</v>
      </c>
      <c r="E18" s="178">
        <v>10243</v>
      </c>
      <c r="F18" s="179">
        <f t="shared" si="0"/>
        <v>62630</v>
      </c>
      <c r="G18" s="178">
        <v>0</v>
      </c>
      <c r="H18" s="178">
        <v>554</v>
      </c>
      <c r="I18" s="178">
        <v>6713</v>
      </c>
      <c r="J18" s="178">
        <v>0</v>
      </c>
      <c r="K18" s="179">
        <f t="shared" si="1"/>
        <v>7267</v>
      </c>
      <c r="L18" s="193">
        <f t="shared" si="2"/>
        <v>69897</v>
      </c>
    </row>
    <row r="19" spans="1:12" ht="12.75">
      <c r="A19" s="192" t="s">
        <v>34</v>
      </c>
      <c r="B19" s="178">
        <v>0</v>
      </c>
      <c r="C19" s="178">
        <v>825</v>
      </c>
      <c r="D19" s="178">
        <v>0</v>
      </c>
      <c r="E19" s="178">
        <v>1455</v>
      </c>
      <c r="F19" s="179">
        <f t="shared" si="0"/>
        <v>2280</v>
      </c>
      <c r="G19" s="178">
        <v>0</v>
      </c>
      <c r="H19" s="178">
        <v>0</v>
      </c>
      <c r="I19" s="178">
        <v>3199</v>
      </c>
      <c r="J19" s="178">
        <v>0</v>
      </c>
      <c r="K19" s="179">
        <f t="shared" si="1"/>
        <v>3199</v>
      </c>
      <c r="L19" s="193">
        <f t="shared" si="2"/>
        <v>5479</v>
      </c>
    </row>
    <row r="20" spans="1:12" ht="12.75">
      <c r="A20" s="192" t="s">
        <v>35</v>
      </c>
      <c r="B20" s="178">
        <v>0</v>
      </c>
      <c r="C20" s="178">
        <v>34221</v>
      </c>
      <c r="D20" s="178">
        <v>6512</v>
      </c>
      <c r="E20" s="178">
        <v>39240</v>
      </c>
      <c r="F20" s="179">
        <f t="shared" si="0"/>
        <v>79973</v>
      </c>
      <c r="G20" s="178">
        <v>3269</v>
      </c>
      <c r="H20" s="178">
        <v>0</v>
      </c>
      <c r="I20" s="178">
        <v>0</v>
      </c>
      <c r="J20" s="178">
        <v>0</v>
      </c>
      <c r="K20" s="179">
        <f t="shared" si="1"/>
        <v>3269</v>
      </c>
      <c r="L20" s="193">
        <f t="shared" si="2"/>
        <v>83242</v>
      </c>
    </row>
    <row r="21" spans="1:12" ht="12.75">
      <c r="A21" s="192" t="s">
        <v>36</v>
      </c>
      <c r="B21" s="178">
        <v>5141</v>
      </c>
      <c r="C21" s="178">
        <v>42594</v>
      </c>
      <c r="D21" s="178">
        <v>9943</v>
      </c>
      <c r="E21" s="178">
        <v>25058</v>
      </c>
      <c r="F21" s="179">
        <f t="shared" si="0"/>
        <v>82736</v>
      </c>
      <c r="G21" s="178">
        <v>15057</v>
      </c>
      <c r="H21" s="178">
        <v>0</v>
      </c>
      <c r="I21" s="178">
        <v>0</v>
      </c>
      <c r="J21" s="178">
        <v>0</v>
      </c>
      <c r="K21" s="179">
        <f t="shared" si="1"/>
        <v>15057</v>
      </c>
      <c r="L21" s="193">
        <f t="shared" si="2"/>
        <v>97793</v>
      </c>
    </row>
    <row r="22" spans="1:12" ht="12.75">
      <c r="A22" s="192" t="s">
        <v>37</v>
      </c>
      <c r="B22" s="178">
        <v>0</v>
      </c>
      <c r="C22" s="178">
        <v>0</v>
      </c>
      <c r="D22" s="178">
        <v>0</v>
      </c>
      <c r="E22" s="178">
        <v>6246</v>
      </c>
      <c r="F22" s="179">
        <f t="shared" si="0"/>
        <v>6246</v>
      </c>
      <c r="G22" s="178">
        <v>1291</v>
      </c>
      <c r="H22" s="178">
        <v>0</v>
      </c>
      <c r="I22" s="178">
        <v>0</v>
      </c>
      <c r="J22" s="178">
        <v>0</v>
      </c>
      <c r="K22" s="179">
        <f t="shared" si="1"/>
        <v>1291</v>
      </c>
      <c r="L22" s="193">
        <f t="shared" si="2"/>
        <v>7537</v>
      </c>
    </row>
    <row r="23" spans="1:12" ht="12.75">
      <c r="A23" s="192" t="s">
        <v>38</v>
      </c>
      <c r="B23" s="178">
        <v>29533</v>
      </c>
      <c r="C23" s="178">
        <v>721</v>
      </c>
      <c r="D23" s="178">
        <v>1541</v>
      </c>
      <c r="E23" s="178">
        <v>7255</v>
      </c>
      <c r="F23" s="179">
        <f t="shared" si="0"/>
        <v>39050</v>
      </c>
      <c r="G23" s="178">
        <v>34282</v>
      </c>
      <c r="H23" s="178">
        <v>0</v>
      </c>
      <c r="I23" s="178">
        <v>11920</v>
      </c>
      <c r="J23" s="178">
        <v>0</v>
      </c>
      <c r="K23" s="179">
        <f t="shared" si="1"/>
        <v>46202</v>
      </c>
      <c r="L23" s="193">
        <f t="shared" si="2"/>
        <v>85252</v>
      </c>
    </row>
    <row r="24" spans="1:12" ht="12.75">
      <c r="A24" s="192" t="s">
        <v>39</v>
      </c>
      <c r="B24" s="178">
        <v>0</v>
      </c>
      <c r="C24" s="178">
        <v>56795</v>
      </c>
      <c r="D24" s="178">
        <v>29551</v>
      </c>
      <c r="E24" s="178">
        <v>23454</v>
      </c>
      <c r="F24" s="179">
        <f t="shared" si="0"/>
        <v>109800</v>
      </c>
      <c r="G24" s="178">
        <v>3291</v>
      </c>
      <c r="H24" s="178">
        <v>0</v>
      </c>
      <c r="I24" s="178">
        <v>20862</v>
      </c>
      <c r="J24" s="178">
        <v>0</v>
      </c>
      <c r="K24" s="179">
        <f t="shared" si="1"/>
        <v>24153</v>
      </c>
      <c r="L24" s="193">
        <f t="shared" si="2"/>
        <v>133953</v>
      </c>
    </row>
    <row r="25" spans="1:12" ht="12.75">
      <c r="A25" s="192" t="s">
        <v>40</v>
      </c>
      <c r="B25" s="178">
        <v>0</v>
      </c>
      <c r="C25" s="178">
        <v>6117</v>
      </c>
      <c r="D25" s="178">
        <v>10018</v>
      </c>
      <c r="E25" s="178">
        <v>18711</v>
      </c>
      <c r="F25" s="179">
        <f t="shared" si="0"/>
        <v>34846</v>
      </c>
      <c r="G25" s="178">
        <v>848</v>
      </c>
      <c r="H25" s="178">
        <v>23</v>
      </c>
      <c r="I25" s="178">
        <v>0</v>
      </c>
      <c r="J25" s="178">
        <v>17</v>
      </c>
      <c r="K25" s="179">
        <f t="shared" si="1"/>
        <v>888</v>
      </c>
      <c r="L25" s="193">
        <f t="shared" si="2"/>
        <v>35734</v>
      </c>
    </row>
    <row r="26" spans="1:12" ht="12.75">
      <c r="A26" s="192" t="s">
        <v>41</v>
      </c>
      <c r="B26" s="178">
        <v>15611</v>
      </c>
      <c r="C26" s="178">
        <v>35791</v>
      </c>
      <c r="D26" s="178">
        <v>23772</v>
      </c>
      <c r="E26" s="178">
        <v>84676</v>
      </c>
      <c r="F26" s="179">
        <f t="shared" si="0"/>
        <v>159850</v>
      </c>
      <c r="G26" s="178">
        <v>14532</v>
      </c>
      <c r="H26" s="178">
        <v>0</v>
      </c>
      <c r="I26" s="178">
        <v>11457</v>
      </c>
      <c r="J26" s="178">
        <v>0</v>
      </c>
      <c r="K26" s="179">
        <f t="shared" si="1"/>
        <v>25989</v>
      </c>
      <c r="L26" s="193">
        <f t="shared" si="2"/>
        <v>185839</v>
      </c>
    </row>
    <row r="27" spans="1:12" ht="12.75">
      <c r="A27" s="192" t="s">
        <v>42</v>
      </c>
      <c r="B27" s="178">
        <v>0</v>
      </c>
      <c r="C27" s="178">
        <v>3789</v>
      </c>
      <c r="D27" s="178">
        <v>448</v>
      </c>
      <c r="E27" s="178">
        <v>1628</v>
      </c>
      <c r="F27" s="179">
        <f t="shared" si="0"/>
        <v>5865</v>
      </c>
      <c r="G27" s="178">
        <v>2366</v>
      </c>
      <c r="H27" s="178">
        <v>0</v>
      </c>
      <c r="I27" s="178">
        <v>0</v>
      </c>
      <c r="J27" s="178">
        <v>0</v>
      </c>
      <c r="K27" s="179">
        <f t="shared" si="1"/>
        <v>2366</v>
      </c>
      <c r="L27" s="193">
        <f t="shared" si="2"/>
        <v>8231</v>
      </c>
    </row>
    <row r="28" spans="1:12" ht="12.75">
      <c r="A28" s="192" t="s">
        <v>43</v>
      </c>
      <c r="B28" s="178">
        <v>0</v>
      </c>
      <c r="C28" s="178">
        <v>0</v>
      </c>
      <c r="D28" s="178">
        <v>0</v>
      </c>
      <c r="E28" s="178">
        <v>468</v>
      </c>
      <c r="F28" s="179">
        <f t="shared" si="0"/>
        <v>468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468</v>
      </c>
    </row>
    <row r="29" spans="1:12" ht="12.75">
      <c r="A29" s="192" t="s">
        <v>44</v>
      </c>
      <c r="B29" s="178">
        <v>221054</v>
      </c>
      <c r="C29" s="178">
        <v>19631</v>
      </c>
      <c r="D29" s="178">
        <v>1134</v>
      </c>
      <c r="E29" s="178">
        <v>4639</v>
      </c>
      <c r="F29" s="179">
        <f t="shared" si="0"/>
        <v>246458</v>
      </c>
      <c r="G29" s="178">
        <v>10415</v>
      </c>
      <c r="H29" s="178">
        <v>0</v>
      </c>
      <c r="I29" s="178">
        <v>4746</v>
      </c>
      <c r="J29" s="178">
        <v>0</v>
      </c>
      <c r="K29" s="179">
        <f t="shared" si="1"/>
        <v>15161</v>
      </c>
      <c r="L29" s="193">
        <f t="shared" si="2"/>
        <v>261619</v>
      </c>
    </row>
    <row r="30" spans="1:12" s="9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</row>
    <row r="31" spans="1:12" s="9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</row>
    <row r="32" spans="1:12" ht="13.5" thickBot="1">
      <c r="A32" s="24" t="s">
        <v>45</v>
      </c>
      <c r="B32" s="25">
        <f aca="true" t="shared" si="3" ref="B32:L32">SUM(B13:B29)</f>
        <v>316247</v>
      </c>
      <c r="C32" s="25">
        <f t="shared" si="3"/>
        <v>211043</v>
      </c>
      <c r="D32" s="25">
        <f t="shared" si="3"/>
        <v>86075</v>
      </c>
      <c r="E32" s="25">
        <f t="shared" si="3"/>
        <v>234335</v>
      </c>
      <c r="F32" s="25">
        <f t="shared" si="3"/>
        <v>847700</v>
      </c>
      <c r="G32" s="25">
        <f t="shared" si="3"/>
        <v>88888</v>
      </c>
      <c r="H32" s="25">
        <f t="shared" si="3"/>
        <v>577</v>
      </c>
      <c r="I32" s="25">
        <f t="shared" si="3"/>
        <v>70749</v>
      </c>
      <c r="J32" s="25">
        <f t="shared" si="3"/>
        <v>17</v>
      </c>
      <c r="K32" s="25">
        <f t="shared" si="3"/>
        <v>160231</v>
      </c>
      <c r="L32" s="26">
        <f t="shared" si="3"/>
        <v>1007931</v>
      </c>
    </row>
    <row r="33" spans="1:12" s="9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s="9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</row>
    <row r="35" spans="1:12" ht="12.75">
      <c r="A35" s="27" t="s">
        <v>46</v>
      </c>
      <c r="B35" s="28"/>
      <c r="C35" s="29"/>
      <c r="D35" s="30"/>
      <c r="E35" s="30"/>
      <c r="F35" s="30"/>
      <c r="G35" s="29"/>
      <c r="H35" s="29" t="s">
        <v>4</v>
      </c>
      <c r="I35" s="29"/>
      <c r="J35" s="31"/>
      <c r="K35" s="29"/>
      <c r="L35" s="32"/>
    </row>
    <row r="36" spans="1:12" ht="12.75">
      <c r="A36" s="202" t="s">
        <v>47</v>
      </c>
      <c r="B36" s="183">
        <v>7547</v>
      </c>
      <c r="C36" s="183">
        <v>116621</v>
      </c>
      <c r="D36" s="183">
        <v>70664</v>
      </c>
      <c r="E36" s="183">
        <v>30540</v>
      </c>
      <c r="F36" s="184">
        <f aca="true" t="shared" si="4" ref="F36:F54">SUM(B36:E36)</f>
        <v>225372</v>
      </c>
      <c r="G36" s="183">
        <v>36355</v>
      </c>
      <c r="H36" s="183">
        <v>10</v>
      </c>
      <c r="I36" s="183">
        <v>1329</v>
      </c>
      <c r="J36" s="183">
        <v>0</v>
      </c>
      <c r="K36" s="184">
        <f aca="true" t="shared" si="5" ref="K36:K54">SUM(G36:J36)</f>
        <v>37694</v>
      </c>
      <c r="L36" s="197">
        <f aca="true" t="shared" si="6" ref="L36:L54">SUM(F36+K36)</f>
        <v>263066</v>
      </c>
    </row>
    <row r="37" spans="1:12" ht="12.75">
      <c r="A37" s="202" t="s">
        <v>48</v>
      </c>
      <c r="B37" s="183">
        <v>0</v>
      </c>
      <c r="C37" s="183">
        <v>27359</v>
      </c>
      <c r="D37" s="183">
        <v>3007</v>
      </c>
      <c r="E37" s="183">
        <v>47802</v>
      </c>
      <c r="F37" s="184">
        <f t="shared" si="4"/>
        <v>78168</v>
      </c>
      <c r="G37" s="183">
        <v>37848</v>
      </c>
      <c r="H37" s="183">
        <v>0</v>
      </c>
      <c r="I37" s="183">
        <v>0</v>
      </c>
      <c r="J37" s="183">
        <v>0</v>
      </c>
      <c r="K37" s="184">
        <f t="shared" si="5"/>
        <v>37848</v>
      </c>
      <c r="L37" s="197">
        <f t="shared" si="6"/>
        <v>116016</v>
      </c>
    </row>
    <row r="38" spans="1:12" ht="12.75">
      <c r="A38" s="202" t="s">
        <v>49</v>
      </c>
      <c r="B38" s="183">
        <v>0</v>
      </c>
      <c r="C38" s="183">
        <v>189248</v>
      </c>
      <c r="D38" s="183">
        <v>26848</v>
      </c>
      <c r="E38" s="183">
        <v>22003</v>
      </c>
      <c r="F38" s="184">
        <f t="shared" si="4"/>
        <v>238099</v>
      </c>
      <c r="G38" s="183">
        <v>33166</v>
      </c>
      <c r="H38" s="183">
        <v>0</v>
      </c>
      <c r="I38" s="183">
        <v>0</v>
      </c>
      <c r="J38" s="183">
        <v>0</v>
      </c>
      <c r="K38" s="184">
        <f t="shared" si="5"/>
        <v>33166</v>
      </c>
      <c r="L38" s="197">
        <f t="shared" si="6"/>
        <v>271265</v>
      </c>
    </row>
    <row r="39" spans="1:12" ht="12.75">
      <c r="A39" s="202" t="s">
        <v>50</v>
      </c>
      <c r="B39" s="183">
        <v>6500</v>
      </c>
      <c r="C39" s="183">
        <v>315893</v>
      </c>
      <c r="D39" s="183">
        <v>75190</v>
      </c>
      <c r="E39" s="183">
        <v>82009</v>
      </c>
      <c r="F39" s="184">
        <f t="shared" si="4"/>
        <v>479592</v>
      </c>
      <c r="G39" s="183">
        <v>40525</v>
      </c>
      <c r="H39" s="183">
        <v>13133</v>
      </c>
      <c r="I39" s="183">
        <v>2048</v>
      </c>
      <c r="J39" s="183">
        <v>0</v>
      </c>
      <c r="K39" s="184">
        <f t="shared" si="5"/>
        <v>55706</v>
      </c>
      <c r="L39" s="197">
        <f t="shared" si="6"/>
        <v>535298</v>
      </c>
    </row>
    <row r="40" spans="1:12" ht="12.75">
      <c r="A40" s="202" t="s">
        <v>51</v>
      </c>
      <c r="B40" s="183">
        <v>0</v>
      </c>
      <c r="C40" s="183">
        <v>0</v>
      </c>
      <c r="D40" s="183">
        <v>1503</v>
      </c>
      <c r="E40" s="183">
        <v>38397</v>
      </c>
      <c r="F40" s="184">
        <f t="shared" si="4"/>
        <v>39900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39900</v>
      </c>
    </row>
    <row r="41" spans="1:12" ht="12.75">
      <c r="A41" s="202" t="s">
        <v>52</v>
      </c>
      <c r="B41" s="183">
        <v>0</v>
      </c>
      <c r="C41" s="183">
        <v>11826</v>
      </c>
      <c r="D41" s="183">
        <v>33263</v>
      </c>
      <c r="E41" s="183">
        <v>10886</v>
      </c>
      <c r="F41" s="184">
        <f t="shared" si="4"/>
        <v>55975</v>
      </c>
      <c r="G41" s="183">
        <v>16409</v>
      </c>
      <c r="H41" s="183">
        <v>524</v>
      </c>
      <c r="I41" s="183">
        <v>6376</v>
      </c>
      <c r="J41" s="183">
        <v>0</v>
      </c>
      <c r="K41" s="184">
        <f t="shared" si="5"/>
        <v>23309</v>
      </c>
      <c r="L41" s="197">
        <f t="shared" si="6"/>
        <v>79284</v>
      </c>
    </row>
    <row r="42" spans="1:12" ht="12.75">
      <c r="A42" s="202" t="s">
        <v>53</v>
      </c>
      <c r="B42" s="183">
        <v>0</v>
      </c>
      <c r="C42" s="183">
        <v>123197</v>
      </c>
      <c r="D42" s="183">
        <v>15352</v>
      </c>
      <c r="E42" s="183">
        <v>24733</v>
      </c>
      <c r="F42" s="184">
        <f t="shared" si="4"/>
        <v>163282</v>
      </c>
      <c r="G42" s="183">
        <v>19987</v>
      </c>
      <c r="H42" s="183">
        <v>129</v>
      </c>
      <c r="I42" s="183">
        <v>661</v>
      </c>
      <c r="J42" s="183">
        <v>0</v>
      </c>
      <c r="K42" s="184">
        <f t="shared" si="5"/>
        <v>20777</v>
      </c>
      <c r="L42" s="197">
        <f t="shared" si="6"/>
        <v>184059</v>
      </c>
    </row>
    <row r="43" spans="1:12" ht="12.75">
      <c r="A43" s="202" t="s">
        <v>54</v>
      </c>
      <c r="B43" s="183">
        <v>0</v>
      </c>
      <c r="C43" s="183">
        <v>1479</v>
      </c>
      <c r="D43" s="183">
        <v>8405</v>
      </c>
      <c r="E43" s="183">
        <v>14801</v>
      </c>
      <c r="F43" s="184">
        <f t="shared" si="4"/>
        <v>24685</v>
      </c>
      <c r="G43" s="183">
        <v>6458</v>
      </c>
      <c r="H43" s="183">
        <v>0</v>
      </c>
      <c r="I43" s="183">
        <v>0</v>
      </c>
      <c r="J43" s="183">
        <v>10</v>
      </c>
      <c r="K43" s="184">
        <f t="shared" si="5"/>
        <v>6468</v>
      </c>
      <c r="L43" s="197">
        <f t="shared" si="6"/>
        <v>31153</v>
      </c>
    </row>
    <row r="44" spans="1:12" ht="12.75">
      <c r="A44" s="202" t="s">
        <v>55</v>
      </c>
      <c r="B44" s="183">
        <v>0</v>
      </c>
      <c r="C44" s="183">
        <v>270881</v>
      </c>
      <c r="D44" s="183">
        <v>61544</v>
      </c>
      <c r="E44" s="183">
        <v>50500</v>
      </c>
      <c r="F44" s="184">
        <f t="shared" si="4"/>
        <v>382925</v>
      </c>
      <c r="G44" s="183">
        <v>61632</v>
      </c>
      <c r="H44" s="183">
        <v>0</v>
      </c>
      <c r="I44" s="183">
        <v>8686</v>
      </c>
      <c r="J44" s="183">
        <v>0</v>
      </c>
      <c r="K44" s="184">
        <f t="shared" si="5"/>
        <v>70318</v>
      </c>
      <c r="L44" s="197">
        <f t="shared" si="6"/>
        <v>453243</v>
      </c>
    </row>
    <row r="45" spans="1:12" ht="12.75">
      <c r="A45" s="202" t="s">
        <v>56</v>
      </c>
      <c r="B45" s="183">
        <v>0</v>
      </c>
      <c r="C45" s="183">
        <v>105055</v>
      </c>
      <c r="D45" s="183">
        <v>22923</v>
      </c>
      <c r="E45" s="183">
        <v>46697</v>
      </c>
      <c r="F45" s="184">
        <f t="shared" si="4"/>
        <v>174675</v>
      </c>
      <c r="G45" s="183">
        <v>26304</v>
      </c>
      <c r="H45" s="183">
        <v>0</v>
      </c>
      <c r="I45" s="183">
        <v>1687</v>
      </c>
      <c r="J45" s="183">
        <v>0</v>
      </c>
      <c r="K45" s="184">
        <f t="shared" si="5"/>
        <v>27991</v>
      </c>
      <c r="L45" s="197">
        <f t="shared" si="6"/>
        <v>202666</v>
      </c>
    </row>
    <row r="46" spans="1:12" ht="12.75">
      <c r="A46" s="202" t="s">
        <v>57</v>
      </c>
      <c r="B46" s="183">
        <v>0</v>
      </c>
      <c r="C46" s="183">
        <v>197778</v>
      </c>
      <c r="D46" s="183">
        <v>42223</v>
      </c>
      <c r="E46" s="183">
        <v>20316</v>
      </c>
      <c r="F46" s="184">
        <f t="shared" si="4"/>
        <v>260317</v>
      </c>
      <c r="G46" s="183">
        <v>48158</v>
      </c>
      <c r="H46" s="183">
        <v>0</v>
      </c>
      <c r="I46" s="183">
        <v>0</v>
      </c>
      <c r="J46" s="183">
        <v>0</v>
      </c>
      <c r="K46" s="184">
        <f t="shared" si="5"/>
        <v>48158</v>
      </c>
      <c r="L46" s="197">
        <f t="shared" si="6"/>
        <v>308475</v>
      </c>
    </row>
    <row r="47" spans="1:12" ht="12.75">
      <c r="A47" s="202" t="s">
        <v>58</v>
      </c>
      <c r="B47" s="183">
        <v>0</v>
      </c>
      <c r="C47" s="183">
        <v>105779</v>
      </c>
      <c r="D47" s="183">
        <v>27398</v>
      </c>
      <c r="E47" s="183">
        <v>45997</v>
      </c>
      <c r="F47" s="184">
        <f t="shared" si="4"/>
        <v>179174</v>
      </c>
      <c r="G47" s="183">
        <v>19670</v>
      </c>
      <c r="H47" s="183">
        <v>538</v>
      </c>
      <c r="I47" s="183">
        <v>0</v>
      </c>
      <c r="J47" s="183">
        <v>5368</v>
      </c>
      <c r="K47" s="184">
        <f t="shared" si="5"/>
        <v>25576</v>
      </c>
      <c r="L47" s="197">
        <f t="shared" si="6"/>
        <v>204750</v>
      </c>
    </row>
    <row r="48" spans="1:12" ht="12.75">
      <c r="A48" s="202" t="s">
        <v>59</v>
      </c>
      <c r="B48" s="183">
        <v>0</v>
      </c>
      <c r="C48" s="183">
        <v>0</v>
      </c>
      <c r="D48" s="183">
        <v>0</v>
      </c>
      <c r="E48" s="183">
        <v>2543</v>
      </c>
      <c r="F48" s="184">
        <f t="shared" si="4"/>
        <v>2543</v>
      </c>
      <c r="G48" s="183">
        <v>0</v>
      </c>
      <c r="H48" s="183">
        <v>15</v>
      </c>
      <c r="I48" s="183">
        <v>0</v>
      </c>
      <c r="J48" s="183">
        <v>0</v>
      </c>
      <c r="K48" s="184">
        <f t="shared" si="5"/>
        <v>15</v>
      </c>
      <c r="L48" s="197">
        <f t="shared" si="6"/>
        <v>2558</v>
      </c>
    </row>
    <row r="49" spans="1:12" ht="12.75">
      <c r="A49" s="202" t="s">
        <v>60</v>
      </c>
      <c r="B49" s="183">
        <v>1110</v>
      </c>
      <c r="C49" s="183">
        <v>47608</v>
      </c>
      <c r="D49" s="183">
        <v>27960</v>
      </c>
      <c r="E49" s="183">
        <v>35160</v>
      </c>
      <c r="F49" s="184">
        <f t="shared" si="4"/>
        <v>111838</v>
      </c>
      <c r="G49" s="183">
        <v>60867</v>
      </c>
      <c r="H49" s="183">
        <v>163</v>
      </c>
      <c r="I49" s="183">
        <v>0</v>
      </c>
      <c r="J49" s="183">
        <v>0</v>
      </c>
      <c r="K49" s="184">
        <f t="shared" si="5"/>
        <v>61030</v>
      </c>
      <c r="L49" s="197">
        <f t="shared" si="6"/>
        <v>172868</v>
      </c>
    </row>
    <row r="50" spans="1:12" ht="12.75">
      <c r="A50" s="202" t="s">
        <v>61</v>
      </c>
      <c r="B50" s="183">
        <v>0</v>
      </c>
      <c r="C50" s="183">
        <v>3833</v>
      </c>
      <c r="D50" s="183">
        <v>5198</v>
      </c>
      <c r="E50" s="183">
        <v>5894</v>
      </c>
      <c r="F50" s="184">
        <f t="shared" si="4"/>
        <v>14925</v>
      </c>
      <c r="G50" s="183">
        <v>22669</v>
      </c>
      <c r="H50" s="183">
        <v>0</v>
      </c>
      <c r="I50" s="183">
        <v>18970</v>
      </c>
      <c r="J50" s="183">
        <v>0</v>
      </c>
      <c r="K50" s="184">
        <f t="shared" si="5"/>
        <v>41639</v>
      </c>
      <c r="L50" s="197">
        <f t="shared" si="6"/>
        <v>56564</v>
      </c>
    </row>
    <row r="51" spans="1:12" ht="12.75">
      <c r="A51" s="202" t="s">
        <v>62</v>
      </c>
      <c r="B51" s="183">
        <v>1635</v>
      </c>
      <c r="C51" s="183">
        <v>21225</v>
      </c>
      <c r="D51" s="183">
        <v>38914</v>
      </c>
      <c r="E51" s="183">
        <v>22530</v>
      </c>
      <c r="F51" s="184">
        <f t="shared" si="4"/>
        <v>84304</v>
      </c>
      <c r="G51" s="183">
        <v>47800</v>
      </c>
      <c r="H51" s="183">
        <v>0</v>
      </c>
      <c r="I51" s="183">
        <v>6313</v>
      </c>
      <c r="J51" s="183">
        <v>0</v>
      </c>
      <c r="K51" s="184">
        <f t="shared" si="5"/>
        <v>54113</v>
      </c>
      <c r="L51" s="197">
        <f t="shared" si="6"/>
        <v>138417</v>
      </c>
    </row>
    <row r="52" spans="1:12" ht="12.75">
      <c r="A52" s="202" t="s">
        <v>63</v>
      </c>
      <c r="B52" s="183">
        <v>10</v>
      </c>
      <c r="C52" s="183">
        <v>47657</v>
      </c>
      <c r="D52" s="183">
        <v>7934</v>
      </c>
      <c r="E52" s="183">
        <v>18453</v>
      </c>
      <c r="F52" s="184">
        <f t="shared" si="4"/>
        <v>74054</v>
      </c>
      <c r="G52" s="183">
        <v>50742</v>
      </c>
      <c r="H52" s="183">
        <v>0</v>
      </c>
      <c r="I52" s="183">
        <v>0</v>
      </c>
      <c r="J52" s="183">
        <v>3275</v>
      </c>
      <c r="K52" s="184">
        <f t="shared" si="5"/>
        <v>54017</v>
      </c>
      <c r="L52" s="197">
        <f t="shared" si="6"/>
        <v>128071</v>
      </c>
    </row>
    <row r="53" spans="1:12" ht="12.75">
      <c r="A53" s="202" t="s">
        <v>64</v>
      </c>
      <c r="B53" s="183">
        <v>0</v>
      </c>
      <c r="C53" s="183">
        <v>44373</v>
      </c>
      <c r="D53" s="183">
        <v>23029</v>
      </c>
      <c r="E53" s="183">
        <v>16184</v>
      </c>
      <c r="F53" s="184">
        <f t="shared" si="4"/>
        <v>83586</v>
      </c>
      <c r="G53" s="183">
        <v>10816</v>
      </c>
      <c r="H53" s="183">
        <v>2</v>
      </c>
      <c r="I53" s="183">
        <v>0</v>
      </c>
      <c r="J53" s="183">
        <v>0</v>
      </c>
      <c r="K53" s="184">
        <f t="shared" si="5"/>
        <v>10818</v>
      </c>
      <c r="L53" s="197">
        <f t="shared" si="6"/>
        <v>94404</v>
      </c>
    </row>
    <row r="54" spans="1:12" ht="12.75">
      <c r="A54" s="202" t="s">
        <v>65</v>
      </c>
      <c r="B54" s="183">
        <v>855</v>
      </c>
      <c r="C54" s="183">
        <v>23470</v>
      </c>
      <c r="D54" s="183">
        <v>8948</v>
      </c>
      <c r="E54" s="183">
        <v>25333</v>
      </c>
      <c r="F54" s="184">
        <f t="shared" si="4"/>
        <v>58606</v>
      </c>
      <c r="G54" s="183">
        <v>34185</v>
      </c>
      <c r="H54" s="183">
        <v>0</v>
      </c>
      <c r="I54" s="183">
        <v>0</v>
      </c>
      <c r="J54" s="183">
        <v>0</v>
      </c>
      <c r="K54" s="184">
        <f t="shared" si="5"/>
        <v>34185</v>
      </c>
      <c r="L54" s="197">
        <f t="shared" si="6"/>
        <v>92791</v>
      </c>
    </row>
    <row r="55" spans="1:12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</row>
    <row r="56" spans="1:12" ht="12.75">
      <c r="A56" s="33" t="s">
        <v>66</v>
      </c>
      <c r="B56" s="84">
        <f aca="true" t="shared" si="7" ref="B56:L56">SUM(B36:B54)</f>
        <v>17657</v>
      </c>
      <c r="C56" s="84">
        <f t="shared" si="7"/>
        <v>1653282</v>
      </c>
      <c r="D56" s="84">
        <f t="shared" si="7"/>
        <v>500303</v>
      </c>
      <c r="E56" s="84">
        <f t="shared" si="7"/>
        <v>560778</v>
      </c>
      <c r="F56" s="84">
        <f t="shared" si="7"/>
        <v>2732020</v>
      </c>
      <c r="G56" s="84">
        <f t="shared" si="7"/>
        <v>573591</v>
      </c>
      <c r="H56" s="84">
        <f t="shared" si="7"/>
        <v>14514</v>
      </c>
      <c r="I56" s="84">
        <f t="shared" si="7"/>
        <v>46070</v>
      </c>
      <c r="J56" s="84">
        <f t="shared" si="7"/>
        <v>8653</v>
      </c>
      <c r="K56" s="84">
        <f t="shared" si="7"/>
        <v>642828</v>
      </c>
      <c r="L56" s="34">
        <f t="shared" si="7"/>
        <v>3374848</v>
      </c>
    </row>
    <row r="57" spans="1:12" s="9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</row>
    <row r="58" spans="1:12" s="9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</row>
    <row r="59" spans="1:12" s="9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</row>
    <row r="60" spans="1:12" ht="12.75">
      <c r="A60" s="35" t="s">
        <v>67</v>
      </c>
      <c r="B60" s="85">
        <f aca="true" t="shared" si="8" ref="B60:L60">SUM(B32+B56)</f>
        <v>333904</v>
      </c>
      <c r="C60" s="85">
        <f t="shared" si="8"/>
        <v>1864325</v>
      </c>
      <c r="D60" s="85">
        <f t="shared" si="8"/>
        <v>586378</v>
      </c>
      <c r="E60" s="85">
        <f t="shared" si="8"/>
        <v>795113</v>
      </c>
      <c r="F60" s="85">
        <f t="shared" si="8"/>
        <v>3579720</v>
      </c>
      <c r="G60" s="85">
        <f t="shared" si="8"/>
        <v>662479</v>
      </c>
      <c r="H60" s="85">
        <f t="shared" si="8"/>
        <v>15091</v>
      </c>
      <c r="I60" s="85">
        <f t="shared" si="8"/>
        <v>116819</v>
      </c>
      <c r="J60" s="85">
        <f t="shared" si="8"/>
        <v>8670</v>
      </c>
      <c r="K60" s="85">
        <f t="shared" si="8"/>
        <v>803059</v>
      </c>
      <c r="L60" s="36">
        <f t="shared" si="8"/>
        <v>4382779</v>
      </c>
    </row>
    <row r="61" spans="1:12" s="9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</row>
    <row r="62" s="98" customFormat="1" ht="12.75"/>
    <row r="63" s="98" customFormat="1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40">
      <selection activeCell="A65" sqref="A65:IV72"/>
    </sheetView>
  </sheetViews>
  <sheetFormatPr defaultColWidth="9.140625" defaultRowHeight="12.75"/>
  <cols>
    <col min="1" max="1" width="24.57421875" style="37" bestFit="1" customWidth="1"/>
    <col min="2" max="2" width="8.421875" style="37" customWidth="1"/>
    <col min="3" max="3" width="10.140625" style="37" customWidth="1"/>
    <col min="4" max="4" width="9.28125" style="37" customWidth="1"/>
    <col min="5" max="5" width="10.140625" style="37" customWidth="1"/>
    <col min="6" max="6" width="11.00390625" style="37" customWidth="1"/>
    <col min="7" max="9" width="10.140625" style="37" customWidth="1"/>
    <col min="10" max="10" width="8.421875" style="37" customWidth="1"/>
    <col min="11" max="11" width="11.00390625" style="37" customWidth="1"/>
    <col min="12" max="12" width="13.8515625" style="37" bestFit="1" customWidth="1"/>
    <col min="13" max="16384" width="8.421875" style="37" customWidth="1"/>
  </cols>
  <sheetData>
    <row r="1" spans="1:22" s="148" customFormat="1" ht="15">
      <c r="A1" s="154"/>
      <c r="B1" s="155"/>
      <c r="C1" s="209" t="s">
        <v>0</v>
      </c>
      <c r="D1" s="209"/>
      <c r="E1" s="209"/>
      <c r="F1" s="209"/>
      <c r="G1" s="209"/>
      <c r="H1" s="209"/>
      <c r="I1" s="155"/>
      <c r="J1" s="155"/>
      <c r="K1" s="155"/>
      <c r="L1" s="15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s="148" customFormat="1" ht="15">
      <c r="A2" s="95"/>
      <c r="B2" s="96"/>
      <c r="C2" s="210" t="s">
        <v>1</v>
      </c>
      <c r="D2" s="210"/>
      <c r="E2" s="210"/>
      <c r="F2" s="210"/>
      <c r="G2" s="210"/>
      <c r="H2" s="210"/>
      <c r="I2" s="96"/>
      <c r="J2" s="96"/>
      <c r="K2" s="96"/>
      <c r="L2" s="97"/>
      <c r="M2" s="126"/>
      <c r="N2" s="147"/>
      <c r="O2" s="147"/>
      <c r="P2" s="147"/>
      <c r="Q2" s="147"/>
      <c r="R2" s="147"/>
      <c r="S2" s="147"/>
      <c r="T2" s="147"/>
      <c r="U2" s="126"/>
      <c r="V2" s="126"/>
    </row>
    <row r="3" spans="1:22" s="148" customFormat="1" ht="15">
      <c r="A3" s="95"/>
      <c r="B3" s="96"/>
      <c r="C3" s="210" t="s">
        <v>68</v>
      </c>
      <c r="D3" s="210"/>
      <c r="E3" s="210"/>
      <c r="F3" s="210"/>
      <c r="G3" s="210"/>
      <c r="H3" s="210"/>
      <c r="I3" s="96"/>
      <c r="J3" s="96"/>
      <c r="K3" s="96"/>
      <c r="L3" s="97"/>
      <c r="M3" s="126"/>
      <c r="N3" s="147"/>
      <c r="O3" s="147"/>
      <c r="P3" s="147"/>
      <c r="Q3" s="147"/>
      <c r="R3" s="147"/>
      <c r="S3" s="147"/>
      <c r="T3" s="147"/>
      <c r="U3" s="126"/>
      <c r="V3" s="126"/>
    </row>
    <row r="4" spans="1:22" s="148" customFormat="1" ht="15">
      <c r="A4" s="99"/>
      <c r="B4" s="100"/>
      <c r="C4" s="100"/>
      <c r="D4" s="101"/>
      <c r="E4" s="101"/>
      <c r="F4" s="101"/>
      <c r="G4" s="101"/>
      <c r="H4" s="101"/>
      <c r="I4" s="100"/>
      <c r="J4" s="100"/>
      <c r="K4" s="100"/>
      <c r="L4" s="104"/>
      <c r="M4" s="126"/>
      <c r="N4" s="147"/>
      <c r="O4" s="147"/>
      <c r="P4" s="147"/>
      <c r="Q4" s="147"/>
      <c r="R4" s="147"/>
      <c r="S4" s="147"/>
      <c r="T4" s="147"/>
      <c r="U4" s="126"/>
      <c r="V4" s="126"/>
    </row>
    <row r="5" spans="1:22" s="148" customFormat="1" ht="15">
      <c r="A5" s="99"/>
      <c r="B5" s="100"/>
      <c r="C5" s="211" t="s">
        <v>3</v>
      </c>
      <c r="D5" s="211"/>
      <c r="E5" s="211"/>
      <c r="F5" s="211"/>
      <c r="G5" s="211"/>
      <c r="H5" s="211"/>
      <c r="I5" s="100"/>
      <c r="J5" s="100"/>
      <c r="K5" s="100"/>
      <c r="L5" s="104"/>
      <c r="M5" s="126"/>
      <c r="N5" s="147"/>
      <c r="O5" s="147"/>
      <c r="P5" s="147"/>
      <c r="Q5" s="147"/>
      <c r="R5" s="147"/>
      <c r="S5" s="147"/>
      <c r="T5" s="147"/>
      <c r="U5" s="126"/>
      <c r="V5" s="126"/>
    </row>
    <row r="6" spans="1:22" s="148" customFormat="1" ht="13.5" thickBot="1">
      <c r="A6" s="95"/>
      <c r="B6" s="96"/>
      <c r="C6" s="96"/>
      <c r="D6" s="96"/>
      <c r="E6" s="96"/>
      <c r="F6" s="96"/>
      <c r="G6" s="96"/>
      <c r="H6" s="96"/>
      <c r="I6" s="100"/>
      <c r="J6" s="100"/>
      <c r="K6" s="100"/>
      <c r="L6" s="104"/>
      <c r="M6" s="126"/>
      <c r="N6" s="147"/>
      <c r="O6" s="147"/>
      <c r="P6" s="147"/>
      <c r="Q6" s="147"/>
      <c r="R6" s="147"/>
      <c r="S6" s="147"/>
      <c r="T6" s="147"/>
      <c r="U6" s="126"/>
      <c r="V6" s="126"/>
    </row>
    <row r="7" spans="1:22" ht="12.75">
      <c r="A7" s="3"/>
      <c r="B7" s="4"/>
      <c r="C7" s="4"/>
      <c r="D7" s="4"/>
      <c r="E7" s="5"/>
      <c r="F7" s="4" t="s">
        <v>4</v>
      </c>
      <c r="G7" s="5"/>
      <c r="H7" s="4"/>
      <c r="I7" s="6"/>
      <c r="J7" s="6"/>
      <c r="K7" s="7"/>
      <c r="L7" s="7"/>
      <c r="M7" s="1"/>
      <c r="N7" s="2"/>
      <c r="O7" s="2"/>
      <c r="P7" s="2"/>
      <c r="Q7" s="2"/>
      <c r="R7" s="2"/>
      <c r="S7" s="2"/>
      <c r="T7" s="2"/>
      <c r="U7" s="1"/>
      <c r="V7" s="1"/>
    </row>
    <row r="8" spans="1:22" ht="13.5" thickBot="1">
      <c r="A8" s="8" t="s">
        <v>5</v>
      </c>
      <c r="B8" s="9"/>
      <c r="C8" s="9"/>
      <c r="D8" s="9"/>
      <c r="E8" s="9"/>
      <c r="F8" s="10" t="s">
        <v>6</v>
      </c>
      <c r="G8" s="10" t="s">
        <v>7</v>
      </c>
      <c r="H8" s="9"/>
      <c r="I8" s="11"/>
      <c r="J8" s="11"/>
      <c r="K8" s="12"/>
      <c r="L8" s="13" t="s">
        <v>8</v>
      </c>
      <c r="M8" s="1"/>
      <c r="N8" s="2"/>
      <c r="O8" s="2"/>
      <c r="P8" s="2"/>
      <c r="Q8" s="2"/>
      <c r="R8" s="2"/>
      <c r="S8" s="2"/>
      <c r="T8" s="2"/>
      <c r="U8" s="1"/>
      <c r="V8" s="1"/>
    </row>
    <row r="9" spans="1:22" ht="12.75">
      <c r="A9" s="8" t="s">
        <v>9</v>
      </c>
      <c r="B9" s="72" t="s">
        <v>10</v>
      </c>
      <c r="C9" s="72" t="s">
        <v>11</v>
      </c>
      <c r="D9" s="72" t="s">
        <v>12</v>
      </c>
      <c r="E9" s="72" t="s">
        <v>12</v>
      </c>
      <c r="F9" s="73" t="s">
        <v>13</v>
      </c>
      <c r="G9" s="72"/>
      <c r="H9" s="72" t="s">
        <v>14</v>
      </c>
      <c r="I9" s="72" t="s">
        <v>15</v>
      </c>
      <c r="J9" s="74" t="s">
        <v>14</v>
      </c>
      <c r="K9" s="14" t="s">
        <v>13</v>
      </c>
      <c r="L9" s="13" t="s">
        <v>16</v>
      </c>
      <c r="M9" s="1"/>
      <c r="N9" s="2"/>
      <c r="O9" s="2"/>
      <c r="P9" s="2"/>
      <c r="Q9" s="2"/>
      <c r="R9" s="2"/>
      <c r="S9" s="2"/>
      <c r="T9" s="2"/>
      <c r="U9" s="1"/>
      <c r="V9" s="1"/>
    </row>
    <row r="10" spans="1:22" ht="13.5" thickBot="1">
      <c r="A10" s="15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12</v>
      </c>
      <c r="G10" s="9" t="s">
        <v>22</v>
      </c>
      <c r="H10" s="9" t="s">
        <v>23</v>
      </c>
      <c r="I10" s="9" t="s">
        <v>11</v>
      </c>
      <c r="J10" s="16" t="s">
        <v>24</v>
      </c>
      <c r="K10" s="17" t="s">
        <v>25</v>
      </c>
      <c r="L10" s="13" t="s">
        <v>26</v>
      </c>
      <c r="M10" s="1"/>
      <c r="N10" s="2"/>
      <c r="O10" s="2"/>
      <c r="P10" s="2"/>
      <c r="Q10" s="2"/>
      <c r="R10" s="2"/>
      <c r="S10" s="2"/>
      <c r="T10" s="2"/>
      <c r="U10" s="1"/>
      <c r="V10" s="1"/>
    </row>
    <row r="11" spans="1:22" s="148" customFormat="1" ht="13.5" thickTop="1">
      <c r="A11" s="105"/>
      <c r="B11" s="103"/>
      <c r="C11" s="103"/>
      <c r="D11" s="103"/>
      <c r="E11" s="103"/>
      <c r="F11" s="103"/>
      <c r="G11" s="103"/>
      <c r="H11" s="103"/>
      <c r="I11" s="96"/>
      <c r="J11" s="96"/>
      <c r="K11" s="96"/>
      <c r="L11" s="106"/>
      <c r="M11" s="126"/>
      <c r="N11" s="147"/>
      <c r="O11" s="147"/>
      <c r="P11" s="147"/>
      <c r="Q11" s="147"/>
      <c r="R11" s="147"/>
      <c r="S11" s="147"/>
      <c r="T11" s="147"/>
      <c r="U11" s="126"/>
      <c r="V11" s="126"/>
    </row>
    <row r="12" spans="1:22" ht="12.75">
      <c r="A12" s="18" t="s">
        <v>27</v>
      </c>
      <c r="B12" s="75"/>
      <c r="C12" s="90"/>
      <c r="D12" s="77"/>
      <c r="E12" s="78"/>
      <c r="F12" s="79"/>
      <c r="G12" s="80"/>
      <c r="H12" s="80"/>
      <c r="I12" s="80"/>
      <c r="J12" s="80"/>
      <c r="K12" s="77"/>
      <c r="L12" s="19"/>
      <c r="M12" s="22"/>
      <c r="N12" s="2"/>
      <c r="O12" s="2"/>
      <c r="P12" s="2"/>
      <c r="Q12" s="2"/>
      <c r="R12" s="2"/>
      <c r="S12" s="2"/>
      <c r="T12" s="2"/>
      <c r="U12" s="22"/>
      <c r="V12" s="22"/>
    </row>
    <row r="13" spans="1:22" ht="12.75">
      <c r="A13" s="192" t="s">
        <v>28</v>
      </c>
      <c r="B13" s="178">
        <v>0</v>
      </c>
      <c r="C13" s="178">
        <v>34</v>
      </c>
      <c r="D13" s="178">
        <v>0</v>
      </c>
      <c r="E13" s="178">
        <v>2599</v>
      </c>
      <c r="F13" s="179">
        <f aca="true" t="shared" si="0" ref="F13:F29">SUM(B13:E13)</f>
        <v>2633</v>
      </c>
      <c r="G13" s="178">
        <v>153</v>
      </c>
      <c r="H13" s="178">
        <v>0</v>
      </c>
      <c r="I13" s="178">
        <v>3</v>
      </c>
      <c r="J13" s="178">
        <v>0</v>
      </c>
      <c r="K13" s="179">
        <f aca="true" t="shared" si="1" ref="K13:K29">SUM(G13:J13)</f>
        <v>156</v>
      </c>
      <c r="L13" s="193">
        <f aca="true" t="shared" si="2" ref="L13:L29">SUM(F13+K13)</f>
        <v>2789</v>
      </c>
      <c r="M13" s="22"/>
      <c r="N13" s="2"/>
      <c r="O13" s="2"/>
      <c r="P13" s="2"/>
      <c r="Q13" s="2"/>
      <c r="R13" s="2"/>
      <c r="S13" s="2"/>
      <c r="T13" s="2"/>
      <c r="U13" s="22"/>
      <c r="V13" s="22"/>
    </row>
    <row r="14" spans="1:22" ht="12.75">
      <c r="A14" s="192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  <c r="N14" s="2"/>
      <c r="O14" s="2"/>
      <c r="P14" s="2"/>
      <c r="Q14" s="2"/>
      <c r="R14" s="2"/>
      <c r="S14" s="2"/>
      <c r="T14" s="2"/>
      <c r="U14" s="22"/>
      <c r="V14" s="22"/>
    </row>
    <row r="15" spans="1:22" ht="12.75">
      <c r="A15" s="192" t="s">
        <v>30</v>
      </c>
      <c r="B15" s="178">
        <v>0</v>
      </c>
      <c r="C15" s="178">
        <v>451</v>
      </c>
      <c r="D15" s="178">
        <v>3649</v>
      </c>
      <c r="E15" s="178">
        <v>6773</v>
      </c>
      <c r="F15" s="179">
        <f t="shared" si="0"/>
        <v>10873</v>
      </c>
      <c r="G15" s="178">
        <v>2112</v>
      </c>
      <c r="H15" s="178">
        <v>0</v>
      </c>
      <c r="I15" s="178">
        <v>8813</v>
      </c>
      <c r="J15" s="178">
        <v>0</v>
      </c>
      <c r="K15" s="179">
        <f t="shared" si="1"/>
        <v>10925</v>
      </c>
      <c r="L15" s="193">
        <f t="shared" si="2"/>
        <v>21798</v>
      </c>
      <c r="M15" s="22"/>
      <c r="N15" s="2"/>
      <c r="O15" s="2"/>
      <c r="P15" s="2"/>
      <c r="Q15" s="2"/>
      <c r="R15" s="2"/>
      <c r="S15" s="2"/>
      <c r="T15" s="2"/>
      <c r="U15" s="22"/>
      <c r="V15" s="22"/>
    </row>
    <row r="16" spans="1:22" ht="12.75">
      <c r="A16" s="192" t="s">
        <v>31</v>
      </c>
      <c r="B16" s="178">
        <v>0</v>
      </c>
      <c r="C16" s="178">
        <v>11478</v>
      </c>
      <c r="D16" s="178">
        <v>720</v>
      </c>
      <c r="E16" s="178">
        <v>3526</v>
      </c>
      <c r="F16" s="179">
        <f t="shared" si="0"/>
        <v>15724</v>
      </c>
      <c r="G16" s="178">
        <v>0</v>
      </c>
      <c r="H16" s="178">
        <v>0</v>
      </c>
      <c r="I16" s="178">
        <v>4804</v>
      </c>
      <c r="J16" s="178">
        <v>0</v>
      </c>
      <c r="K16" s="179">
        <f t="shared" si="1"/>
        <v>4804</v>
      </c>
      <c r="L16" s="193">
        <f t="shared" si="2"/>
        <v>20528</v>
      </c>
      <c r="M16" s="22"/>
      <c r="N16" s="2"/>
      <c r="O16" s="2"/>
      <c r="P16" s="2"/>
      <c r="Q16" s="2"/>
      <c r="R16" s="2"/>
      <c r="S16" s="2"/>
      <c r="T16" s="2"/>
      <c r="U16" s="22"/>
      <c r="V16" s="22"/>
    </row>
    <row r="17" spans="1:22" ht="12.75">
      <c r="A17" s="192" t="s">
        <v>32</v>
      </c>
      <c r="B17" s="178">
        <v>0</v>
      </c>
      <c r="C17" s="178">
        <v>0</v>
      </c>
      <c r="D17" s="178">
        <v>0</v>
      </c>
      <c r="E17" s="178">
        <v>179</v>
      </c>
      <c r="F17" s="179">
        <f t="shared" si="0"/>
        <v>179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179</v>
      </c>
      <c r="M17" s="22"/>
      <c r="N17" s="2"/>
      <c r="O17" s="2"/>
      <c r="P17" s="2"/>
      <c r="Q17" s="2"/>
      <c r="R17" s="2"/>
      <c r="S17" s="2"/>
      <c r="T17" s="2"/>
      <c r="U17" s="22"/>
      <c r="V17" s="22"/>
    </row>
    <row r="18" spans="1:22" ht="12.75">
      <c r="A18" s="192" t="s">
        <v>33</v>
      </c>
      <c r="B18" s="178">
        <v>60502</v>
      </c>
      <c r="C18" s="178">
        <v>5260</v>
      </c>
      <c r="D18" s="178">
        <v>1470</v>
      </c>
      <c r="E18" s="178">
        <v>7912</v>
      </c>
      <c r="F18" s="179">
        <f t="shared" si="0"/>
        <v>75144</v>
      </c>
      <c r="G18" s="178">
        <v>56</v>
      </c>
      <c r="H18" s="178">
        <v>0</v>
      </c>
      <c r="I18" s="178">
        <v>2737</v>
      </c>
      <c r="J18" s="178">
        <v>0</v>
      </c>
      <c r="K18" s="179">
        <f t="shared" si="1"/>
        <v>2793</v>
      </c>
      <c r="L18" s="193">
        <f t="shared" si="2"/>
        <v>77937</v>
      </c>
      <c r="M18" s="22"/>
      <c r="N18" s="2"/>
      <c r="O18" s="2"/>
      <c r="P18" s="2"/>
      <c r="Q18" s="2"/>
      <c r="R18" s="2"/>
      <c r="S18" s="2"/>
      <c r="T18" s="2"/>
      <c r="U18" s="22"/>
      <c r="V18" s="22"/>
    </row>
    <row r="19" spans="1:22" ht="12.75">
      <c r="A19" s="192" t="s">
        <v>34</v>
      </c>
      <c r="B19" s="178">
        <v>0</v>
      </c>
      <c r="C19" s="178">
        <v>5</v>
      </c>
      <c r="D19" s="178">
        <v>0</v>
      </c>
      <c r="E19" s="178">
        <v>735</v>
      </c>
      <c r="F19" s="179">
        <f t="shared" si="0"/>
        <v>740</v>
      </c>
      <c r="G19" s="178">
        <v>0</v>
      </c>
      <c r="H19" s="178">
        <v>0</v>
      </c>
      <c r="I19" s="178">
        <v>0</v>
      </c>
      <c r="J19" s="178">
        <v>0</v>
      </c>
      <c r="K19" s="179">
        <f t="shared" si="1"/>
        <v>0</v>
      </c>
      <c r="L19" s="193">
        <f t="shared" si="2"/>
        <v>740</v>
      </c>
      <c r="M19" s="22"/>
      <c r="N19" s="2"/>
      <c r="O19" s="2"/>
      <c r="P19" s="2"/>
      <c r="Q19" s="2"/>
      <c r="R19" s="2"/>
      <c r="S19" s="2"/>
      <c r="T19" s="2"/>
      <c r="U19" s="22"/>
      <c r="V19" s="22"/>
    </row>
    <row r="20" spans="1:22" ht="12.75">
      <c r="A20" s="192" t="s">
        <v>35</v>
      </c>
      <c r="B20" s="178">
        <v>0</v>
      </c>
      <c r="C20" s="178">
        <v>62571</v>
      </c>
      <c r="D20" s="178">
        <v>5540</v>
      </c>
      <c r="E20" s="178">
        <v>15928</v>
      </c>
      <c r="F20" s="179">
        <f t="shared" si="0"/>
        <v>84039</v>
      </c>
      <c r="G20" s="178">
        <v>6738</v>
      </c>
      <c r="H20" s="178">
        <v>0</v>
      </c>
      <c r="I20" s="178">
        <v>392</v>
      </c>
      <c r="J20" s="178">
        <v>0</v>
      </c>
      <c r="K20" s="179">
        <f t="shared" si="1"/>
        <v>7130</v>
      </c>
      <c r="L20" s="193">
        <f t="shared" si="2"/>
        <v>91169</v>
      </c>
      <c r="M20" s="22"/>
      <c r="N20" s="2"/>
      <c r="O20" s="2"/>
      <c r="P20" s="2"/>
      <c r="Q20" s="2"/>
      <c r="R20" s="2"/>
      <c r="S20" s="2"/>
      <c r="T20" s="2"/>
      <c r="U20" s="22"/>
      <c r="V20" s="22"/>
    </row>
    <row r="21" spans="1:22" ht="12.75">
      <c r="A21" s="192" t="s">
        <v>36</v>
      </c>
      <c r="B21" s="178">
        <v>0</v>
      </c>
      <c r="C21" s="178">
        <v>45165</v>
      </c>
      <c r="D21" s="178">
        <v>10607</v>
      </c>
      <c r="E21" s="178">
        <v>18154</v>
      </c>
      <c r="F21" s="179">
        <f t="shared" si="0"/>
        <v>73926</v>
      </c>
      <c r="G21" s="178">
        <v>4684</v>
      </c>
      <c r="H21" s="178">
        <v>0</v>
      </c>
      <c r="I21" s="178">
        <v>0</v>
      </c>
      <c r="J21" s="178">
        <v>0</v>
      </c>
      <c r="K21" s="179">
        <f t="shared" si="1"/>
        <v>4684</v>
      </c>
      <c r="L21" s="193">
        <f t="shared" si="2"/>
        <v>78610</v>
      </c>
      <c r="M21" s="22"/>
      <c r="N21" s="2"/>
      <c r="O21" s="2"/>
      <c r="P21" s="2"/>
      <c r="Q21" s="2"/>
      <c r="R21" s="2"/>
      <c r="S21" s="2"/>
      <c r="T21" s="2"/>
      <c r="U21" s="22"/>
      <c r="V21" s="22"/>
    </row>
    <row r="22" spans="1:22" ht="12.75">
      <c r="A22" s="192" t="s">
        <v>37</v>
      </c>
      <c r="B22" s="178">
        <v>0</v>
      </c>
      <c r="C22" s="178">
        <v>0</v>
      </c>
      <c r="D22" s="178">
        <v>0</v>
      </c>
      <c r="E22" s="178">
        <v>5993</v>
      </c>
      <c r="F22" s="179">
        <f t="shared" si="0"/>
        <v>5993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5993</v>
      </c>
      <c r="M22" s="22"/>
      <c r="N22" s="2"/>
      <c r="O22" s="2"/>
      <c r="P22" s="2"/>
      <c r="Q22" s="2"/>
      <c r="R22" s="2"/>
      <c r="S22" s="2"/>
      <c r="T22" s="2"/>
      <c r="U22" s="22"/>
      <c r="V22" s="22"/>
    </row>
    <row r="23" spans="1:22" ht="12.75">
      <c r="A23" s="192" t="s">
        <v>38</v>
      </c>
      <c r="B23" s="178">
        <v>26988</v>
      </c>
      <c r="C23" s="178">
        <v>144</v>
      </c>
      <c r="D23" s="178">
        <v>3392</v>
      </c>
      <c r="E23" s="178">
        <v>8659</v>
      </c>
      <c r="F23" s="179">
        <f t="shared" si="0"/>
        <v>39183</v>
      </c>
      <c r="G23" s="178">
        <v>21681</v>
      </c>
      <c r="H23" s="178">
        <v>0</v>
      </c>
      <c r="I23" s="178">
        <v>10478</v>
      </c>
      <c r="J23" s="178">
        <v>0</v>
      </c>
      <c r="K23" s="179">
        <f t="shared" si="1"/>
        <v>32159</v>
      </c>
      <c r="L23" s="193">
        <f t="shared" si="2"/>
        <v>71342</v>
      </c>
      <c r="M23" s="22"/>
      <c r="N23" s="2"/>
      <c r="O23" s="2"/>
      <c r="P23" s="2"/>
      <c r="Q23" s="2"/>
      <c r="R23" s="2"/>
      <c r="S23" s="2"/>
      <c r="T23" s="2"/>
      <c r="U23" s="22"/>
      <c r="V23" s="22"/>
    </row>
    <row r="24" spans="1:22" ht="12.75">
      <c r="A24" s="192" t="s">
        <v>39</v>
      </c>
      <c r="B24" s="178">
        <v>0</v>
      </c>
      <c r="C24" s="178">
        <v>63887</v>
      </c>
      <c r="D24" s="178">
        <v>7743</v>
      </c>
      <c r="E24" s="178">
        <v>31839</v>
      </c>
      <c r="F24" s="179">
        <f t="shared" si="0"/>
        <v>103469</v>
      </c>
      <c r="G24" s="178">
        <v>8566</v>
      </c>
      <c r="H24" s="178">
        <v>450</v>
      </c>
      <c r="I24" s="178">
        <v>20007</v>
      </c>
      <c r="J24" s="178">
        <v>0</v>
      </c>
      <c r="K24" s="179">
        <f t="shared" si="1"/>
        <v>29023</v>
      </c>
      <c r="L24" s="193">
        <f t="shared" si="2"/>
        <v>132492</v>
      </c>
      <c r="M24" s="22"/>
      <c r="N24" s="2"/>
      <c r="O24" s="2"/>
      <c r="P24" s="2"/>
      <c r="Q24" s="2"/>
      <c r="R24" s="2"/>
      <c r="S24" s="2"/>
      <c r="T24" s="2"/>
      <c r="U24" s="22"/>
      <c r="V24" s="22"/>
    </row>
    <row r="25" spans="1:22" ht="12.75">
      <c r="A25" s="192" t="s">
        <v>40</v>
      </c>
      <c r="B25" s="178">
        <v>0</v>
      </c>
      <c r="C25" s="178">
        <v>4317</v>
      </c>
      <c r="D25" s="178">
        <v>4756</v>
      </c>
      <c r="E25" s="178">
        <v>20817</v>
      </c>
      <c r="F25" s="179">
        <f t="shared" si="0"/>
        <v>29890</v>
      </c>
      <c r="G25" s="178">
        <v>3033</v>
      </c>
      <c r="H25" s="178">
        <v>19</v>
      </c>
      <c r="I25" s="178">
        <v>0</v>
      </c>
      <c r="J25" s="178">
        <v>0</v>
      </c>
      <c r="K25" s="179">
        <f t="shared" si="1"/>
        <v>3052</v>
      </c>
      <c r="L25" s="193">
        <f t="shared" si="2"/>
        <v>32942</v>
      </c>
      <c r="M25" s="22"/>
      <c r="N25" s="2"/>
      <c r="O25" s="2"/>
      <c r="P25" s="2"/>
      <c r="Q25" s="2"/>
      <c r="R25" s="2"/>
      <c r="S25" s="2"/>
      <c r="T25" s="2"/>
      <c r="U25" s="22"/>
      <c r="V25" s="22"/>
    </row>
    <row r="26" spans="1:22" ht="12.75">
      <c r="A26" s="192" t="s">
        <v>41</v>
      </c>
      <c r="B26" s="178">
        <v>14622</v>
      </c>
      <c r="C26" s="178">
        <v>29338</v>
      </c>
      <c r="D26" s="178">
        <v>18035</v>
      </c>
      <c r="E26" s="178">
        <v>68074</v>
      </c>
      <c r="F26" s="179">
        <f t="shared" si="0"/>
        <v>130069</v>
      </c>
      <c r="G26" s="178">
        <v>19202</v>
      </c>
      <c r="H26" s="178">
        <v>0</v>
      </c>
      <c r="I26" s="178">
        <v>7053</v>
      </c>
      <c r="J26" s="178">
        <v>0</v>
      </c>
      <c r="K26" s="179">
        <f t="shared" si="1"/>
        <v>26255</v>
      </c>
      <c r="L26" s="193">
        <f t="shared" si="2"/>
        <v>156324</v>
      </c>
      <c r="M26" s="22"/>
      <c r="N26" s="2"/>
      <c r="O26" s="2"/>
      <c r="P26" s="2"/>
      <c r="Q26" s="2"/>
      <c r="R26" s="2"/>
      <c r="S26" s="2"/>
      <c r="T26" s="2"/>
      <c r="U26" s="22"/>
      <c r="V26" s="22"/>
    </row>
    <row r="27" spans="1:22" ht="12.75">
      <c r="A27" s="192" t="s">
        <v>42</v>
      </c>
      <c r="B27" s="178">
        <v>0</v>
      </c>
      <c r="C27" s="178">
        <v>2581</v>
      </c>
      <c r="D27" s="178">
        <v>0</v>
      </c>
      <c r="E27" s="178">
        <v>2333</v>
      </c>
      <c r="F27" s="179">
        <f t="shared" si="0"/>
        <v>4914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4914</v>
      </c>
      <c r="M27" s="22"/>
      <c r="N27" s="2"/>
      <c r="O27" s="2"/>
      <c r="P27" s="2"/>
      <c r="Q27" s="2"/>
      <c r="R27" s="2"/>
      <c r="S27" s="2"/>
      <c r="T27" s="2"/>
      <c r="U27" s="22"/>
      <c r="V27" s="22"/>
    </row>
    <row r="28" spans="1:22" ht="12.75">
      <c r="A28" s="192" t="s">
        <v>43</v>
      </c>
      <c r="B28" s="178">
        <v>0</v>
      </c>
      <c r="C28" s="178">
        <v>0</v>
      </c>
      <c r="D28" s="178">
        <v>0</v>
      </c>
      <c r="E28" s="178">
        <v>824</v>
      </c>
      <c r="F28" s="179">
        <f t="shared" si="0"/>
        <v>824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824</v>
      </c>
      <c r="M28" s="22"/>
      <c r="N28" s="2"/>
      <c r="O28" s="2"/>
      <c r="P28" s="2"/>
      <c r="Q28" s="2"/>
      <c r="R28" s="2"/>
      <c r="S28" s="2"/>
      <c r="T28" s="2"/>
      <c r="U28" s="22"/>
      <c r="V28" s="22"/>
    </row>
    <row r="29" spans="1:22" ht="12.75">
      <c r="A29" s="192" t="s">
        <v>44</v>
      </c>
      <c r="B29" s="178">
        <v>152031</v>
      </c>
      <c r="C29" s="178">
        <v>20754</v>
      </c>
      <c r="D29" s="178">
        <v>750</v>
      </c>
      <c r="E29" s="178">
        <v>4573</v>
      </c>
      <c r="F29" s="179">
        <f t="shared" si="0"/>
        <v>178108</v>
      </c>
      <c r="G29" s="178">
        <v>11165</v>
      </c>
      <c r="H29" s="178">
        <v>0</v>
      </c>
      <c r="I29" s="178">
        <v>4394</v>
      </c>
      <c r="J29" s="178">
        <v>0</v>
      </c>
      <c r="K29" s="179">
        <f t="shared" si="1"/>
        <v>15559</v>
      </c>
      <c r="L29" s="193">
        <f t="shared" si="2"/>
        <v>193667</v>
      </c>
      <c r="M29" s="22"/>
      <c r="N29" s="2"/>
      <c r="O29" s="2"/>
      <c r="P29" s="2"/>
      <c r="Q29" s="2"/>
      <c r="R29" s="2"/>
      <c r="S29" s="2"/>
      <c r="T29" s="2"/>
      <c r="U29" s="22"/>
      <c r="V29" s="22"/>
    </row>
    <row r="30" spans="1:22" s="148" customFormat="1" ht="12.75">
      <c r="A30" s="190"/>
      <c r="B30" s="152"/>
      <c r="C30" s="152"/>
      <c r="D30" s="152"/>
      <c r="E30" s="152"/>
      <c r="F30" s="153"/>
      <c r="G30" s="152"/>
      <c r="H30" s="152"/>
      <c r="I30" s="152"/>
      <c r="J30" s="152"/>
      <c r="K30" s="153"/>
      <c r="L30" s="191"/>
      <c r="M30" s="127"/>
      <c r="N30" s="147"/>
      <c r="O30" s="147"/>
      <c r="P30" s="147"/>
      <c r="Q30" s="147"/>
      <c r="R30" s="147"/>
      <c r="S30" s="147"/>
      <c r="T30" s="147"/>
      <c r="U30" s="127"/>
      <c r="V30" s="127"/>
    </row>
    <row r="31" spans="1:22" s="148" customFormat="1" ht="12.75">
      <c r="A31" s="107"/>
      <c r="B31" s="108"/>
      <c r="C31" s="108"/>
      <c r="D31" s="108"/>
      <c r="E31" s="108"/>
      <c r="F31" s="109"/>
      <c r="G31" s="108"/>
      <c r="H31" s="108"/>
      <c r="I31" s="108"/>
      <c r="J31" s="108"/>
      <c r="K31" s="109"/>
      <c r="L31" s="110"/>
      <c r="M31" s="127"/>
      <c r="N31" s="147"/>
      <c r="O31" s="147"/>
      <c r="P31" s="147"/>
      <c r="Q31" s="147"/>
      <c r="R31" s="147"/>
      <c r="S31" s="147"/>
      <c r="T31" s="147"/>
      <c r="U31" s="127"/>
      <c r="V31" s="127"/>
    </row>
    <row r="32" spans="1:22" ht="13.5" thickBot="1">
      <c r="A32" s="24" t="s">
        <v>45</v>
      </c>
      <c r="B32" s="25">
        <f aca="true" t="shared" si="3" ref="B32:L32">SUM(B13:B29)</f>
        <v>254143</v>
      </c>
      <c r="C32" s="25">
        <f t="shared" si="3"/>
        <v>245985</v>
      </c>
      <c r="D32" s="25">
        <f t="shared" si="3"/>
        <v>56662</v>
      </c>
      <c r="E32" s="25">
        <f t="shared" si="3"/>
        <v>198918</v>
      </c>
      <c r="F32" s="25">
        <f t="shared" si="3"/>
        <v>755708</v>
      </c>
      <c r="G32" s="25">
        <f t="shared" si="3"/>
        <v>77390</v>
      </c>
      <c r="H32" s="25">
        <f t="shared" si="3"/>
        <v>469</v>
      </c>
      <c r="I32" s="25">
        <f t="shared" si="3"/>
        <v>58681</v>
      </c>
      <c r="J32" s="25">
        <f t="shared" si="3"/>
        <v>0</v>
      </c>
      <c r="K32" s="25">
        <f t="shared" si="3"/>
        <v>136540</v>
      </c>
      <c r="L32" s="26">
        <f t="shared" si="3"/>
        <v>892248</v>
      </c>
      <c r="M32" s="22"/>
      <c r="N32" s="2"/>
      <c r="O32" s="2"/>
      <c r="P32" s="2"/>
      <c r="Q32" s="2"/>
      <c r="R32" s="2"/>
      <c r="S32" s="2"/>
      <c r="T32" s="2"/>
      <c r="U32" s="22"/>
      <c r="V32" s="22"/>
    </row>
    <row r="33" spans="1:22" s="148" customFormat="1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  <c r="N33" s="127"/>
      <c r="O33" s="126"/>
      <c r="P33" s="127"/>
      <c r="Q33" s="127"/>
      <c r="R33" s="126"/>
      <c r="S33" s="127"/>
      <c r="T33" s="127"/>
      <c r="U33" s="127"/>
      <c r="V33" s="127"/>
    </row>
    <row r="34" spans="1:22" s="148" customFormat="1" ht="13.5" thickBot="1">
      <c r="A34" s="95"/>
      <c r="B34" s="108"/>
      <c r="C34" s="108"/>
      <c r="D34" s="108"/>
      <c r="E34" s="108"/>
      <c r="F34" s="109"/>
      <c r="G34" s="108"/>
      <c r="H34" s="108"/>
      <c r="I34" s="108"/>
      <c r="J34" s="108"/>
      <c r="K34" s="109"/>
      <c r="L34" s="110"/>
      <c r="M34" s="127"/>
      <c r="N34" s="127"/>
      <c r="O34" s="126"/>
      <c r="P34" s="127"/>
      <c r="Q34" s="127"/>
      <c r="R34" s="126"/>
      <c r="S34" s="127"/>
      <c r="T34" s="127"/>
      <c r="U34" s="127"/>
      <c r="V34" s="127"/>
    </row>
    <row r="35" spans="1:22" ht="12.75">
      <c r="A35" s="27" t="s">
        <v>46</v>
      </c>
      <c r="B35" s="28"/>
      <c r="C35" s="29"/>
      <c r="D35" s="38"/>
      <c r="E35" s="38"/>
      <c r="F35" s="38"/>
      <c r="G35" s="29"/>
      <c r="H35" s="29" t="s">
        <v>4</v>
      </c>
      <c r="I35" s="29"/>
      <c r="J35" s="31"/>
      <c r="K35" s="29"/>
      <c r="L35" s="32"/>
      <c r="M35" s="22"/>
      <c r="N35" s="22"/>
      <c r="O35" s="1"/>
      <c r="P35" s="22"/>
      <c r="Q35" s="22"/>
      <c r="R35" s="1"/>
      <c r="S35" s="22"/>
      <c r="T35" s="22"/>
      <c r="U35" s="22"/>
      <c r="V35" s="22"/>
    </row>
    <row r="36" spans="1:22" ht="12.75">
      <c r="A36" s="202" t="s">
        <v>47</v>
      </c>
      <c r="B36" s="183">
        <v>12373</v>
      </c>
      <c r="C36" s="183">
        <v>115485</v>
      </c>
      <c r="D36" s="183">
        <v>71181</v>
      </c>
      <c r="E36" s="183">
        <v>33867</v>
      </c>
      <c r="F36" s="184">
        <f aca="true" t="shared" si="4" ref="F36:F54">SUM(B36:E36)</f>
        <v>232906</v>
      </c>
      <c r="G36" s="183">
        <v>52518</v>
      </c>
      <c r="H36" s="183">
        <v>0</v>
      </c>
      <c r="I36" s="183">
        <v>6701</v>
      </c>
      <c r="J36" s="183">
        <v>0</v>
      </c>
      <c r="K36" s="184">
        <f aca="true" t="shared" si="5" ref="K36:K54">SUM(G36:J36)</f>
        <v>59219</v>
      </c>
      <c r="L36" s="197">
        <f aca="true" t="shared" si="6" ref="L36:L54">SUM(F36+K36)</f>
        <v>292125</v>
      </c>
      <c r="M36" s="22"/>
      <c r="N36" s="22"/>
      <c r="O36" s="1"/>
      <c r="P36" s="22"/>
      <c r="Q36" s="22"/>
      <c r="R36" s="22"/>
      <c r="S36" s="22"/>
      <c r="T36" s="22"/>
      <c r="U36" s="22"/>
      <c r="V36" s="22"/>
    </row>
    <row r="37" spans="1:22" ht="12.75">
      <c r="A37" s="202" t="s">
        <v>48</v>
      </c>
      <c r="B37" s="183">
        <v>0</v>
      </c>
      <c r="C37" s="183">
        <v>35588</v>
      </c>
      <c r="D37" s="183">
        <v>2589</v>
      </c>
      <c r="E37" s="183">
        <v>14902</v>
      </c>
      <c r="F37" s="184">
        <f t="shared" si="4"/>
        <v>53079</v>
      </c>
      <c r="G37" s="183">
        <v>23213</v>
      </c>
      <c r="H37" s="183">
        <v>0</v>
      </c>
      <c r="I37" s="183">
        <v>0</v>
      </c>
      <c r="J37" s="183">
        <v>0</v>
      </c>
      <c r="K37" s="184">
        <f t="shared" si="5"/>
        <v>23213</v>
      </c>
      <c r="L37" s="197">
        <f t="shared" si="6"/>
        <v>76292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2.75">
      <c r="A38" s="202" t="s">
        <v>49</v>
      </c>
      <c r="B38" s="183">
        <v>0</v>
      </c>
      <c r="C38" s="183">
        <v>212143</v>
      </c>
      <c r="D38" s="183">
        <v>12977</v>
      </c>
      <c r="E38" s="183">
        <v>39828</v>
      </c>
      <c r="F38" s="184">
        <f t="shared" si="4"/>
        <v>264948</v>
      </c>
      <c r="G38" s="183">
        <v>31005</v>
      </c>
      <c r="H38" s="183">
        <v>0</v>
      </c>
      <c r="I38" s="183">
        <v>346</v>
      </c>
      <c r="J38" s="183">
        <v>0</v>
      </c>
      <c r="K38" s="184">
        <f t="shared" si="5"/>
        <v>31351</v>
      </c>
      <c r="L38" s="197">
        <f t="shared" si="6"/>
        <v>296299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2.75">
      <c r="A39" s="202" t="s">
        <v>50</v>
      </c>
      <c r="B39" s="183">
        <v>7430</v>
      </c>
      <c r="C39" s="183">
        <v>285664</v>
      </c>
      <c r="D39" s="183">
        <v>64129</v>
      </c>
      <c r="E39" s="183">
        <v>65441</v>
      </c>
      <c r="F39" s="184">
        <f t="shared" si="4"/>
        <v>422664</v>
      </c>
      <c r="G39" s="183">
        <v>38103</v>
      </c>
      <c r="H39" s="183">
        <v>25552</v>
      </c>
      <c r="I39" s="183">
        <v>782</v>
      </c>
      <c r="J39" s="183">
        <v>0</v>
      </c>
      <c r="K39" s="184">
        <f t="shared" si="5"/>
        <v>64437</v>
      </c>
      <c r="L39" s="197">
        <f t="shared" si="6"/>
        <v>487101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2.75">
      <c r="A40" s="202" t="s">
        <v>51</v>
      </c>
      <c r="B40" s="183">
        <v>0</v>
      </c>
      <c r="C40" s="183">
        <v>0</v>
      </c>
      <c r="D40" s="183">
        <v>1710</v>
      </c>
      <c r="E40" s="183">
        <v>5879</v>
      </c>
      <c r="F40" s="184">
        <f t="shared" si="4"/>
        <v>7589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7589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2.75">
      <c r="A41" s="202" t="s">
        <v>52</v>
      </c>
      <c r="B41" s="183">
        <v>0</v>
      </c>
      <c r="C41" s="183">
        <v>8540</v>
      </c>
      <c r="D41" s="183">
        <v>32135</v>
      </c>
      <c r="E41" s="183">
        <v>9403</v>
      </c>
      <c r="F41" s="184">
        <f t="shared" si="4"/>
        <v>50078</v>
      </c>
      <c r="G41" s="183">
        <v>14352</v>
      </c>
      <c r="H41" s="183">
        <v>0</v>
      </c>
      <c r="I41" s="183">
        <v>613</v>
      </c>
      <c r="J41" s="183">
        <v>0</v>
      </c>
      <c r="K41" s="184">
        <f t="shared" si="5"/>
        <v>14965</v>
      </c>
      <c r="L41" s="197">
        <f t="shared" si="6"/>
        <v>65043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2.75">
      <c r="A42" s="202" t="s">
        <v>53</v>
      </c>
      <c r="B42" s="183">
        <v>0</v>
      </c>
      <c r="C42" s="183">
        <v>99879</v>
      </c>
      <c r="D42" s="183">
        <v>14200</v>
      </c>
      <c r="E42" s="183">
        <v>20558</v>
      </c>
      <c r="F42" s="184">
        <f t="shared" si="4"/>
        <v>134637</v>
      </c>
      <c r="G42" s="183">
        <v>10161</v>
      </c>
      <c r="H42" s="183">
        <v>454</v>
      </c>
      <c r="I42" s="183">
        <v>709</v>
      </c>
      <c r="J42" s="183">
        <v>0</v>
      </c>
      <c r="K42" s="184">
        <f t="shared" si="5"/>
        <v>11324</v>
      </c>
      <c r="L42" s="197">
        <f t="shared" si="6"/>
        <v>145961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202" t="s">
        <v>54</v>
      </c>
      <c r="B43" s="183">
        <v>0</v>
      </c>
      <c r="C43" s="183">
        <v>1610</v>
      </c>
      <c r="D43" s="183">
        <v>9003</v>
      </c>
      <c r="E43" s="183">
        <v>14603</v>
      </c>
      <c r="F43" s="184">
        <f t="shared" si="4"/>
        <v>25216</v>
      </c>
      <c r="G43" s="183">
        <v>1199</v>
      </c>
      <c r="H43" s="183">
        <v>3000</v>
      </c>
      <c r="I43" s="183">
        <v>0</v>
      </c>
      <c r="J43" s="183">
        <v>831</v>
      </c>
      <c r="K43" s="184">
        <f t="shared" si="5"/>
        <v>5030</v>
      </c>
      <c r="L43" s="197">
        <f t="shared" si="6"/>
        <v>30246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202" t="s">
        <v>55</v>
      </c>
      <c r="B44" s="183">
        <v>0</v>
      </c>
      <c r="C44" s="183">
        <v>256285</v>
      </c>
      <c r="D44" s="183">
        <v>38455</v>
      </c>
      <c r="E44" s="183">
        <v>42960</v>
      </c>
      <c r="F44" s="184">
        <f t="shared" si="4"/>
        <v>337700</v>
      </c>
      <c r="G44" s="183">
        <v>81965</v>
      </c>
      <c r="H44" s="183">
        <v>0</v>
      </c>
      <c r="I44" s="183">
        <v>3333</v>
      </c>
      <c r="J44" s="183">
        <v>0</v>
      </c>
      <c r="K44" s="184">
        <f t="shared" si="5"/>
        <v>85298</v>
      </c>
      <c r="L44" s="197">
        <f t="shared" si="6"/>
        <v>422998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2.75">
      <c r="A45" s="202" t="s">
        <v>56</v>
      </c>
      <c r="B45" s="183">
        <v>0</v>
      </c>
      <c r="C45" s="183">
        <v>100109</v>
      </c>
      <c r="D45" s="183">
        <v>27187</v>
      </c>
      <c r="E45" s="183">
        <v>37068</v>
      </c>
      <c r="F45" s="184">
        <f t="shared" si="4"/>
        <v>164364</v>
      </c>
      <c r="G45" s="183">
        <v>14654</v>
      </c>
      <c r="H45" s="183">
        <v>0</v>
      </c>
      <c r="I45" s="183">
        <v>4965</v>
      </c>
      <c r="J45" s="183">
        <v>0</v>
      </c>
      <c r="K45" s="184">
        <f t="shared" si="5"/>
        <v>19619</v>
      </c>
      <c r="L45" s="197">
        <f t="shared" si="6"/>
        <v>183983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2.75">
      <c r="A46" s="202" t="s">
        <v>57</v>
      </c>
      <c r="B46" s="183">
        <v>0</v>
      </c>
      <c r="C46" s="183">
        <v>199935</v>
      </c>
      <c r="D46" s="183">
        <v>30693</v>
      </c>
      <c r="E46" s="183">
        <v>19797</v>
      </c>
      <c r="F46" s="184">
        <f t="shared" si="4"/>
        <v>250425</v>
      </c>
      <c r="G46" s="183">
        <v>29510</v>
      </c>
      <c r="H46" s="183">
        <v>0</v>
      </c>
      <c r="I46" s="183">
        <v>0</v>
      </c>
      <c r="J46" s="183">
        <v>0</v>
      </c>
      <c r="K46" s="184">
        <f t="shared" si="5"/>
        <v>29510</v>
      </c>
      <c r="L46" s="197">
        <f t="shared" si="6"/>
        <v>279935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202" t="s">
        <v>58</v>
      </c>
      <c r="B47" s="183">
        <v>0</v>
      </c>
      <c r="C47" s="183">
        <v>135080</v>
      </c>
      <c r="D47" s="183">
        <v>31907</v>
      </c>
      <c r="E47" s="183">
        <v>57184</v>
      </c>
      <c r="F47" s="184">
        <f t="shared" si="4"/>
        <v>224171</v>
      </c>
      <c r="G47" s="183">
        <v>11399</v>
      </c>
      <c r="H47" s="183">
        <v>804</v>
      </c>
      <c r="I47" s="183">
        <v>0</v>
      </c>
      <c r="J47" s="183">
        <v>5557</v>
      </c>
      <c r="K47" s="184">
        <f t="shared" si="5"/>
        <v>17760</v>
      </c>
      <c r="L47" s="197">
        <f t="shared" si="6"/>
        <v>241931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202" t="s">
        <v>59</v>
      </c>
      <c r="B48" s="183">
        <v>0</v>
      </c>
      <c r="C48" s="183">
        <v>0</v>
      </c>
      <c r="D48" s="183">
        <v>0</v>
      </c>
      <c r="E48" s="183">
        <v>2879</v>
      </c>
      <c r="F48" s="184">
        <f t="shared" si="4"/>
        <v>2879</v>
      </c>
      <c r="G48" s="183">
        <v>0</v>
      </c>
      <c r="H48" s="183">
        <v>36</v>
      </c>
      <c r="I48" s="183">
        <v>0</v>
      </c>
      <c r="J48" s="183">
        <v>0</v>
      </c>
      <c r="K48" s="184">
        <f t="shared" si="5"/>
        <v>36</v>
      </c>
      <c r="L48" s="197">
        <f t="shared" si="6"/>
        <v>2915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202" t="s">
        <v>60</v>
      </c>
      <c r="B49" s="183">
        <v>10</v>
      </c>
      <c r="C49" s="183">
        <v>48185</v>
      </c>
      <c r="D49" s="183">
        <v>26636</v>
      </c>
      <c r="E49" s="183">
        <v>31538</v>
      </c>
      <c r="F49" s="184">
        <f t="shared" si="4"/>
        <v>106369</v>
      </c>
      <c r="G49" s="183">
        <v>40461</v>
      </c>
      <c r="H49" s="183">
        <v>0</v>
      </c>
      <c r="I49" s="183">
        <v>0</v>
      </c>
      <c r="J49" s="183">
        <v>0</v>
      </c>
      <c r="K49" s="184">
        <f t="shared" si="5"/>
        <v>40461</v>
      </c>
      <c r="L49" s="197">
        <f t="shared" si="6"/>
        <v>146830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202" t="s">
        <v>61</v>
      </c>
      <c r="B50" s="183">
        <v>0</v>
      </c>
      <c r="C50" s="183">
        <v>5170</v>
      </c>
      <c r="D50" s="183">
        <v>3155</v>
      </c>
      <c r="E50" s="183">
        <v>6674</v>
      </c>
      <c r="F50" s="184">
        <f t="shared" si="4"/>
        <v>14999</v>
      </c>
      <c r="G50" s="183">
        <v>20705</v>
      </c>
      <c r="H50" s="183">
        <v>0</v>
      </c>
      <c r="I50" s="183">
        <v>29060</v>
      </c>
      <c r="J50" s="183">
        <v>0</v>
      </c>
      <c r="K50" s="184">
        <f t="shared" si="5"/>
        <v>49765</v>
      </c>
      <c r="L50" s="197">
        <f t="shared" si="6"/>
        <v>64764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202" t="s">
        <v>62</v>
      </c>
      <c r="B51" s="183">
        <v>1138</v>
      </c>
      <c r="C51" s="183">
        <v>11415</v>
      </c>
      <c r="D51" s="183">
        <v>39387</v>
      </c>
      <c r="E51" s="183">
        <v>23256</v>
      </c>
      <c r="F51" s="184">
        <f t="shared" si="4"/>
        <v>75196</v>
      </c>
      <c r="G51" s="183">
        <v>13941</v>
      </c>
      <c r="H51" s="183">
        <v>4570</v>
      </c>
      <c r="I51" s="183">
        <v>5398</v>
      </c>
      <c r="J51" s="183">
        <v>0</v>
      </c>
      <c r="K51" s="184">
        <f t="shared" si="5"/>
        <v>23909</v>
      </c>
      <c r="L51" s="197">
        <f t="shared" si="6"/>
        <v>99105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202" t="s">
        <v>63</v>
      </c>
      <c r="B52" s="183">
        <v>37</v>
      </c>
      <c r="C52" s="183">
        <v>39809</v>
      </c>
      <c r="D52" s="183">
        <v>7263</v>
      </c>
      <c r="E52" s="183">
        <v>14460</v>
      </c>
      <c r="F52" s="184">
        <f t="shared" si="4"/>
        <v>61569</v>
      </c>
      <c r="G52" s="183">
        <v>51324</v>
      </c>
      <c r="H52" s="183">
        <v>0</v>
      </c>
      <c r="I52" s="183">
        <v>0</v>
      </c>
      <c r="J52" s="183">
        <v>3920</v>
      </c>
      <c r="K52" s="184">
        <f t="shared" si="5"/>
        <v>55244</v>
      </c>
      <c r="L52" s="197">
        <f t="shared" si="6"/>
        <v>116813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202" t="s">
        <v>64</v>
      </c>
      <c r="B53" s="183">
        <v>0</v>
      </c>
      <c r="C53" s="183">
        <v>37490</v>
      </c>
      <c r="D53" s="183">
        <v>9137</v>
      </c>
      <c r="E53" s="183">
        <v>10805</v>
      </c>
      <c r="F53" s="184">
        <f t="shared" si="4"/>
        <v>57432</v>
      </c>
      <c r="G53" s="183">
        <v>9688</v>
      </c>
      <c r="H53" s="183">
        <v>655</v>
      </c>
      <c r="I53" s="183">
        <v>0</v>
      </c>
      <c r="J53" s="183">
        <v>0</v>
      </c>
      <c r="K53" s="184">
        <f t="shared" si="5"/>
        <v>10343</v>
      </c>
      <c r="L53" s="197">
        <f t="shared" si="6"/>
        <v>67775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202" t="s">
        <v>65</v>
      </c>
      <c r="B54" s="183">
        <v>0</v>
      </c>
      <c r="C54" s="183">
        <v>28740</v>
      </c>
      <c r="D54" s="183">
        <v>14755</v>
      </c>
      <c r="E54" s="183">
        <v>33324</v>
      </c>
      <c r="F54" s="184">
        <f t="shared" si="4"/>
        <v>76819</v>
      </c>
      <c r="G54" s="183">
        <v>24746</v>
      </c>
      <c r="H54" s="183">
        <v>0</v>
      </c>
      <c r="I54" s="183">
        <v>54</v>
      </c>
      <c r="J54" s="183">
        <v>0</v>
      </c>
      <c r="K54" s="184">
        <f t="shared" si="5"/>
        <v>24800</v>
      </c>
      <c r="L54" s="197">
        <f t="shared" si="6"/>
        <v>101619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190"/>
      <c r="B55" s="152"/>
      <c r="C55" s="152"/>
      <c r="D55" s="152"/>
      <c r="E55" s="152"/>
      <c r="F55" s="201"/>
      <c r="G55" s="152"/>
      <c r="H55" s="152"/>
      <c r="I55" s="152"/>
      <c r="J55" s="152"/>
      <c r="K55" s="153"/>
      <c r="L55" s="191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33" t="s">
        <v>66</v>
      </c>
      <c r="B56" s="84">
        <f aca="true" t="shared" si="7" ref="B56:L56">SUM(B36:B54)</f>
        <v>20988</v>
      </c>
      <c r="C56" s="84">
        <f t="shared" si="7"/>
        <v>1621127</v>
      </c>
      <c r="D56" s="84">
        <f t="shared" si="7"/>
        <v>436499</v>
      </c>
      <c r="E56" s="84">
        <f t="shared" si="7"/>
        <v>484426</v>
      </c>
      <c r="F56" s="84">
        <f t="shared" si="7"/>
        <v>2563040</v>
      </c>
      <c r="G56" s="84">
        <f t="shared" si="7"/>
        <v>468944</v>
      </c>
      <c r="H56" s="84">
        <f t="shared" si="7"/>
        <v>35071</v>
      </c>
      <c r="I56" s="84">
        <f t="shared" si="7"/>
        <v>51961</v>
      </c>
      <c r="J56" s="84">
        <f t="shared" si="7"/>
        <v>10308</v>
      </c>
      <c r="K56" s="84">
        <f t="shared" si="7"/>
        <v>566284</v>
      </c>
      <c r="L56" s="34">
        <f t="shared" si="7"/>
        <v>3129324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s="148" customFormat="1" ht="12.75">
      <c r="A57" s="107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  <c r="N57" s="127"/>
      <c r="O57" s="127"/>
      <c r="P57" s="127"/>
      <c r="Q57" s="127"/>
      <c r="R57" s="127"/>
      <c r="S57" s="127"/>
      <c r="T57" s="127"/>
      <c r="U57" s="127"/>
      <c r="V57" s="127"/>
    </row>
    <row r="58" spans="1:22" s="148" customFormat="1" ht="12.75">
      <c r="A58" s="118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  <c r="N58" s="127"/>
      <c r="O58" s="127"/>
      <c r="P58" s="127"/>
      <c r="Q58" s="127"/>
      <c r="R58" s="127"/>
      <c r="S58" s="127"/>
      <c r="T58" s="127"/>
      <c r="U58" s="127"/>
      <c r="V58" s="127"/>
    </row>
    <row r="59" spans="1:22" s="148" customFormat="1" ht="12.75">
      <c r="A59" s="107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  <c r="N59" s="127"/>
      <c r="O59" s="127"/>
      <c r="P59" s="127"/>
      <c r="Q59" s="127"/>
      <c r="R59" s="127"/>
      <c r="S59" s="127"/>
      <c r="T59" s="127"/>
      <c r="U59" s="127"/>
      <c r="V59" s="127"/>
    </row>
    <row r="60" spans="1:22" ht="12.75">
      <c r="A60" s="35" t="s">
        <v>67</v>
      </c>
      <c r="B60" s="85">
        <f aca="true" t="shared" si="8" ref="B60:L60">SUM(B32+B56)</f>
        <v>275131</v>
      </c>
      <c r="C60" s="85">
        <f t="shared" si="8"/>
        <v>1867112</v>
      </c>
      <c r="D60" s="85">
        <f t="shared" si="8"/>
        <v>493161</v>
      </c>
      <c r="E60" s="85">
        <f t="shared" si="8"/>
        <v>683344</v>
      </c>
      <c r="F60" s="85">
        <f t="shared" si="8"/>
        <v>3318748</v>
      </c>
      <c r="G60" s="85">
        <f t="shared" si="8"/>
        <v>546334</v>
      </c>
      <c r="H60" s="85">
        <f t="shared" si="8"/>
        <v>35540</v>
      </c>
      <c r="I60" s="85">
        <f t="shared" si="8"/>
        <v>110642</v>
      </c>
      <c r="J60" s="85">
        <f t="shared" si="8"/>
        <v>10308</v>
      </c>
      <c r="K60" s="85">
        <f t="shared" si="8"/>
        <v>702824</v>
      </c>
      <c r="L60" s="36">
        <f t="shared" si="8"/>
        <v>4021572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s="148" customFormat="1" ht="13.5" thickBot="1">
      <c r="A61" s="122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  <c r="N61" s="127"/>
      <c r="O61" s="127"/>
      <c r="P61" s="127"/>
      <c r="Q61" s="127"/>
      <c r="R61" s="127"/>
      <c r="S61" s="127"/>
      <c r="T61" s="127"/>
      <c r="U61" s="127"/>
      <c r="V61" s="127"/>
    </row>
    <row r="62" s="148" customFormat="1" ht="12.75"/>
    <row r="63" s="148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0">
      <selection activeCell="A65" sqref="A65:IV72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69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0</v>
      </c>
      <c r="D13" s="178">
        <v>0</v>
      </c>
      <c r="E13" s="178">
        <v>1568</v>
      </c>
      <c r="F13" s="179">
        <f aca="true" t="shared" si="0" ref="F13:F29">SUM(B13:E13)</f>
        <v>1568</v>
      </c>
      <c r="G13" s="178">
        <v>0</v>
      </c>
      <c r="H13" s="178">
        <v>0</v>
      </c>
      <c r="I13" s="178">
        <v>1004</v>
      </c>
      <c r="J13" s="178">
        <v>0</v>
      </c>
      <c r="K13" s="179">
        <f aca="true" t="shared" si="1" ref="K13:K29">SUM(G13:J13)</f>
        <v>1004</v>
      </c>
      <c r="L13" s="193">
        <f aca="true" t="shared" si="2" ref="L13:L29">SUM(F13+K13)</f>
        <v>2572</v>
      </c>
      <c r="M13" s="22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5" t="s">
        <v>30</v>
      </c>
      <c r="B15" s="178">
        <v>0</v>
      </c>
      <c r="C15" s="178">
        <v>1410</v>
      </c>
      <c r="D15" s="178">
        <v>3715</v>
      </c>
      <c r="E15" s="178">
        <v>9948</v>
      </c>
      <c r="F15" s="179">
        <f t="shared" si="0"/>
        <v>15073</v>
      </c>
      <c r="G15" s="178">
        <v>1878</v>
      </c>
      <c r="H15" s="178">
        <v>12</v>
      </c>
      <c r="I15" s="178">
        <v>41611</v>
      </c>
      <c r="J15" s="178">
        <v>0</v>
      </c>
      <c r="K15" s="179">
        <f t="shared" si="1"/>
        <v>43501</v>
      </c>
      <c r="L15" s="193">
        <f t="shared" si="2"/>
        <v>58574</v>
      </c>
      <c r="M15" s="22"/>
    </row>
    <row r="16" spans="1:13" ht="12.75">
      <c r="A16" s="195" t="s">
        <v>31</v>
      </c>
      <c r="B16" s="178">
        <v>0</v>
      </c>
      <c r="C16" s="178">
        <v>2504</v>
      </c>
      <c r="D16" s="178">
        <v>1849</v>
      </c>
      <c r="E16" s="178">
        <v>4379</v>
      </c>
      <c r="F16" s="179">
        <f t="shared" si="0"/>
        <v>8732</v>
      </c>
      <c r="G16" s="178">
        <v>0</v>
      </c>
      <c r="H16" s="178">
        <v>0</v>
      </c>
      <c r="I16" s="178">
        <v>1828</v>
      </c>
      <c r="J16" s="178">
        <v>0</v>
      </c>
      <c r="K16" s="179">
        <f t="shared" si="1"/>
        <v>1828</v>
      </c>
      <c r="L16" s="193">
        <f t="shared" si="2"/>
        <v>10560</v>
      </c>
      <c r="M16" s="22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147</v>
      </c>
      <c r="F17" s="179">
        <f t="shared" si="0"/>
        <v>147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147</v>
      </c>
      <c r="M17" s="22"/>
    </row>
    <row r="18" spans="1:13" ht="12.75">
      <c r="A18" s="195" t="s">
        <v>33</v>
      </c>
      <c r="B18" s="178">
        <v>37424</v>
      </c>
      <c r="C18" s="178">
        <v>6960</v>
      </c>
      <c r="D18" s="178">
        <v>1966</v>
      </c>
      <c r="E18" s="178">
        <v>10538</v>
      </c>
      <c r="F18" s="179">
        <f t="shared" si="0"/>
        <v>56888</v>
      </c>
      <c r="G18" s="178">
        <v>283</v>
      </c>
      <c r="H18" s="178">
        <v>0</v>
      </c>
      <c r="I18" s="178">
        <v>10755</v>
      </c>
      <c r="J18" s="178">
        <v>0</v>
      </c>
      <c r="K18" s="179">
        <f t="shared" si="1"/>
        <v>11038</v>
      </c>
      <c r="L18" s="193">
        <f t="shared" si="2"/>
        <v>67926</v>
      </c>
      <c r="M18" s="22"/>
    </row>
    <row r="19" spans="1:13" ht="12.75">
      <c r="A19" s="195" t="s">
        <v>34</v>
      </c>
      <c r="B19" s="178">
        <v>0</v>
      </c>
      <c r="C19" s="178">
        <v>0</v>
      </c>
      <c r="D19" s="178">
        <v>0</v>
      </c>
      <c r="E19" s="178">
        <v>2868</v>
      </c>
      <c r="F19" s="179">
        <f t="shared" si="0"/>
        <v>2868</v>
      </c>
      <c r="G19" s="178">
        <v>0</v>
      </c>
      <c r="H19" s="178">
        <v>0</v>
      </c>
      <c r="I19" s="178">
        <v>4261</v>
      </c>
      <c r="J19" s="178">
        <v>0</v>
      </c>
      <c r="K19" s="179">
        <f t="shared" si="1"/>
        <v>4261</v>
      </c>
      <c r="L19" s="193">
        <f t="shared" si="2"/>
        <v>7129</v>
      </c>
      <c r="M19" s="22"/>
    </row>
    <row r="20" spans="1:13" ht="12.75">
      <c r="A20" s="195" t="s">
        <v>35</v>
      </c>
      <c r="B20" s="178">
        <v>0</v>
      </c>
      <c r="C20" s="178">
        <v>64821</v>
      </c>
      <c r="D20" s="178">
        <v>5373</v>
      </c>
      <c r="E20" s="178">
        <v>16421</v>
      </c>
      <c r="F20" s="179">
        <f t="shared" si="0"/>
        <v>86615</v>
      </c>
      <c r="G20" s="178">
        <v>4365</v>
      </c>
      <c r="H20" s="178">
        <v>0</v>
      </c>
      <c r="I20" s="178">
        <v>2367</v>
      </c>
      <c r="J20" s="178">
        <v>0</v>
      </c>
      <c r="K20" s="179">
        <f t="shared" si="1"/>
        <v>6732</v>
      </c>
      <c r="L20" s="193">
        <f t="shared" si="2"/>
        <v>93347</v>
      </c>
      <c r="M20" s="22"/>
    </row>
    <row r="21" spans="1:13" ht="12.75">
      <c r="A21" s="195" t="s">
        <v>36</v>
      </c>
      <c r="B21" s="178">
        <v>0</v>
      </c>
      <c r="C21" s="178">
        <v>45123</v>
      </c>
      <c r="D21" s="178">
        <v>6947</v>
      </c>
      <c r="E21" s="178">
        <v>18628</v>
      </c>
      <c r="F21" s="179">
        <f t="shared" si="0"/>
        <v>70698</v>
      </c>
      <c r="G21" s="178">
        <v>5203</v>
      </c>
      <c r="H21" s="178">
        <v>0</v>
      </c>
      <c r="I21" s="178">
        <v>0</v>
      </c>
      <c r="J21" s="178">
        <v>0</v>
      </c>
      <c r="K21" s="179">
        <f t="shared" si="1"/>
        <v>5203</v>
      </c>
      <c r="L21" s="193">
        <f t="shared" si="2"/>
        <v>75901</v>
      </c>
      <c r="M21" s="22"/>
    </row>
    <row r="22" spans="1:13" ht="12.75">
      <c r="A22" s="195" t="s">
        <v>37</v>
      </c>
      <c r="B22" s="178">
        <v>0</v>
      </c>
      <c r="C22" s="178">
        <v>0</v>
      </c>
      <c r="D22" s="178">
        <v>0</v>
      </c>
      <c r="E22" s="178">
        <v>4785</v>
      </c>
      <c r="F22" s="179">
        <f t="shared" si="0"/>
        <v>4785</v>
      </c>
      <c r="G22" s="178">
        <v>0</v>
      </c>
      <c r="H22" s="178">
        <v>0</v>
      </c>
      <c r="I22" s="178">
        <v>0</v>
      </c>
      <c r="J22" s="178">
        <v>0</v>
      </c>
      <c r="K22" s="179">
        <f t="shared" si="1"/>
        <v>0</v>
      </c>
      <c r="L22" s="193">
        <f t="shared" si="2"/>
        <v>4785</v>
      </c>
      <c r="M22" s="22"/>
    </row>
    <row r="23" spans="1:13" ht="12.75">
      <c r="A23" s="195" t="s">
        <v>38</v>
      </c>
      <c r="B23" s="178">
        <v>36831</v>
      </c>
      <c r="C23" s="178">
        <v>4730</v>
      </c>
      <c r="D23" s="178">
        <v>9838</v>
      </c>
      <c r="E23" s="178">
        <v>14878</v>
      </c>
      <c r="F23" s="179">
        <f t="shared" si="0"/>
        <v>66277</v>
      </c>
      <c r="G23" s="178">
        <v>36630</v>
      </c>
      <c r="H23" s="178">
        <v>0</v>
      </c>
      <c r="I23" s="178">
        <v>11833</v>
      </c>
      <c r="J23" s="178">
        <v>2101</v>
      </c>
      <c r="K23" s="179">
        <f t="shared" si="1"/>
        <v>50564</v>
      </c>
      <c r="L23" s="193">
        <f t="shared" si="2"/>
        <v>116841</v>
      </c>
      <c r="M23" s="22"/>
    </row>
    <row r="24" spans="1:13" ht="12.75">
      <c r="A24" s="195" t="s">
        <v>39</v>
      </c>
      <c r="B24" s="178">
        <v>0</v>
      </c>
      <c r="C24" s="178">
        <v>33714</v>
      </c>
      <c r="D24" s="178">
        <v>9761</v>
      </c>
      <c r="E24" s="178">
        <v>41007</v>
      </c>
      <c r="F24" s="179">
        <f t="shared" si="0"/>
        <v>84482</v>
      </c>
      <c r="G24" s="178">
        <v>9420</v>
      </c>
      <c r="H24" s="178">
        <v>10</v>
      </c>
      <c r="I24" s="178">
        <v>8011</v>
      </c>
      <c r="J24" s="178">
        <v>0</v>
      </c>
      <c r="K24" s="179">
        <f t="shared" si="1"/>
        <v>17441</v>
      </c>
      <c r="L24" s="193">
        <f t="shared" si="2"/>
        <v>101923</v>
      </c>
      <c r="M24" s="22"/>
    </row>
    <row r="25" spans="1:13" ht="12.75">
      <c r="A25" s="195" t="s">
        <v>40</v>
      </c>
      <c r="B25" s="178">
        <v>0</v>
      </c>
      <c r="C25" s="178">
        <v>18504</v>
      </c>
      <c r="D25" s="178">
        <v>13940</v>
      </c>
      <c r="E25" s="178">
        <v>60139</v>
      </c>
      <c r="F25" s="179">
        <f t="shared" si="0"/>
        <v>92583</v>
      </c>
      <c r="G25" s="178">
        <v>9317</v>
      </c>
      <c r="H25" s="178">
        <v>130</v>
      </c>
      <c r="I25" s="178">
        <v>0</v>
      </c>
      <c r="J25" s="178">
        <v>0</v>
      </c>
      <c r="K25" s="179">
        <f t="shared" si="1"/>
        <v>9447</v>
      </c>
      <c r="L25" s="193">
        <f t="shared" si="2"/>
        <v>102030</v>
      </c>
      <c r="M25" s="22"/>
    </row>
    <row r="26" spans="1:13" ht="12.75">
      <c r="A26" s="195" t="s">
        <v>41</v>
      </c>
      <c r="B26" s="178">
        <v>15583</v>
      </c>
      <c r="C26" s="178">
        <v>37033</v>
      </c>
      <c r="D26" s="178">
        <v>16243</v>
      </c>
      <c r="E26" s="178">
        <v>59484</v>
      </c>
      <c r="F26" s="179">
        <f t="shared" si="0"/>
        <v>128343</v>
      </c>
      <c r="G26" s="178">
        <v>17744</v>
      </c>
      <c r="H26" s="178">
        <v>0</v>
      </c>
      <c r="I26" s="178">
        <v>16514</v>
      </c>
      <c r="J26" s="178">
        <v>2637</v>
      </c>
      <c r="K26" s="179">
        <f t="shared" si="1"/>
        <v>36895</v>
      </c>
      <c r="L26" s="193">
        <f t="shared" si="2"/>
        <v>165238</v>
      </c>
      <c r="M26" s="22"/>
    </row>
    <row r="27" spans="1:13" ht="12.75">
      <c r="A27" s="195" t="s">
        <v>42</v>
      </c>
      <c r="B27" s="178">
        <v>0</v>
      </c>
      <c r="C27" s="178">
        <v>3326</v>
      </c>
      <c r="D27" s="178">
        <v>0</v>
      </c>
      <c r="E27" s="178">
        <v>5721</v>
      </c>
      <c r="F27" s="179">
        <f t="shared" si="0"/>
        <v>9047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9047</v>
      </c>
      <c r="M27" s="22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265</v>
      </c>
      <c r="F28" s="179">
        <f t="shared" si="0"/>
        <v>265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265</v>
      </c>
      <c r="M28" s="22"/>
    </row>
    <row r="29" spans="1:13" ht="12.75">
      <c r="A29" s="195" t="s">
        <v>44</v>
      </c>
      <c r="B29" s="178">
        <v>134340</v>
      </c>
      <c r="C29" s="178">
        <v>18624</v>
      </c>
      <c r="D29" s="178">
        <v>770</v>
      </c>
      <c r="E29" s="178">
        <v>3940</v>
      </c>
      <c r="F29" s="179">
        <f t="shared" si="0"/>
        <v>157674</v>
      </c>
      <c r="G29" s="178">
        <v>7752</v>
      </c>
      <c r="H29" s="178">
        <v>0</v>
      </c>
      <c r="I29" s="178">
        <v>7097</v>
      </c>
      <c r="J29" s="178">
        <v>0</v>
      </c>
      <c r="K29" s="179">
        <f t="shared" si="1"/>
        <v>14849</v>
      </c>
      <c r="L29" s="193">
        <f t="shared" si="2"/>
        <v>172523</v>
      </c>
      <c r="M29" s="22"/>
    </row>
    <row r="30" spans="1:13" s="144" customFormat="1" ht="12.75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</row>
    <row r="31" spans="1:13" s="144" customFormat="1" ht="12.75">
      <c r="A31" s="166"/>
      <c r="B31" s="117"/>
      <c r="C31" s="117"/>
      <c r="D31" s="117"/>
      <c r="E31" s="117"/>
      <c r="F31" s="112"/>
      <c r="G31" s="117"/>
      <c r="H31" s="117"/>
      <c r="I31" s="117"/>
      <c r="J31" s="117"/>
      <c r="K31" s="112"/>
      <c r="L31" s="113"/>
      <c r="M31" s="127"/>
    </row>
    <row r="32" spans="1:13" ht="13.5" thickBot="1">
      <c r="A32" s="58" t="s">
        <v>45</v>
      </c>
      <c r="B32" s="25">
        <f aca="true" t="shared" si="3" ref="B32:L32">SUM(B13:B29)</f>
        <v>224178</v>
      </c>
      <c r="C32" s="25">
        <f t="shared" si="3"/>
        <v>236749</v>
      </c>
      <c r="D32" s="25">
        <f t="shared" si="3"/>
        <v>70402</v>
      </c>
      <c r="E32" s="25">
        <f t="shared" si="3"/>
        <v>254716</v>
      </c>
      <c r="F32" s="25">
        <f t="shared" si="3"/>
        <v>786045</v>
      </c>
      <c r="G32" s="25">
        <f t="shared" si="3"/>
        <v>92592</v>
      </c>
      <c r="H32" s="25">
        <f t="shared" si="3"/>
        <v>152</v>
      </c>
      <c r="I32" s="25">
        <f t="shared" si="3"/>
        <v>105281</v>
      </c>
      <c r="J32" s="25">
        <f t="shared" si="3"/>
        <v>4738</v>
      </c>
      <c r="K32" s="25">
        <f t="shared" si="3"/>
        <v>202763</v>
      </c>
      <c r="L32" s="26">
        <f t="shared" si="3"/>
        <v>988808</v>
      </c>
      <c r="M32" s="22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27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</row>
    <row r="36" spans="1:13" ht="12.75">
      <c r="A36" s="206" t="s">
        <v>47</v>
      </c>
      <c r="B36" s="183">
        <v>9617</v>
      </c>
      <c r="C36" s="183">
        <v>115279</v>
      </c>
      <c r="D36" s="183">
        <v>72107</v>
      </c>
      <c r="E36" s="183">
        <v>23318</v>
      </c>
      <c r="F36" s="184">
        <f aca="true" t="shared" si="4" ref="F36:F54">SUM(B36:E36)</f>
        <v>220321</v>
      </c>
      <c r="G36" s="183">
        <v>41421</v>
      </c>
      <c r="H36" s="183">
        <v>30</v>
      </c>
      <c r="I36" s="183">
        <v>7785</v>
      </c>
      <c r="J36" s="183">
        <v>0</v>
      </c>
      <c r="K36" s="184">
        <f aca="true" t="shared" si="5" ref="K36:K54">SUM(G36:J36)</f>
        <v>49236</v>
      </c>
      <c r="L36" s="197">
        <f aca="true" t="shared" si="6" ref="L36:L54">SUM(F36+K36)</f>
        <v>269557</v>
      </c>
      <c r="M36" s="22"/>
    </row>
    <row r="37" spans="1:13" ht="12.75">
      <c r="A37" s="206" t="s">
        <v>48</v>
      </c>
      <c r="B37" s="183">
        <v>0</v>
      </c>
      <c r="C37" s="183">
        <v>34151</v>
      </c>
      <c r="D37" s="183">
        <v>3494</v>
      </c>
      <c r="E37" s="183">
        <v>20066</v>
      </c>
      <c r="F37" s="184">
        <f t="shared" si="4"/>
        <v>57711</v>
      </c>
      <c r="G37" s="183">
        <v>21917</v>
      </c>
      <c r="H37" s="183">
        <v>0</v>
      </c>
      <c r="I37" s="183">
        <v>0</v>
      </c>
      <c r="J37" s="183">
        <v>0</v>
      </c>
      <c r="K37" s="184">
        <f t="shared" si="5"/>
        <v>21917</v>
      </c>
      <c r="L37" s="197">
        <f t="shared" si="6"/>
        <v>79628</v>
      </c>
      <c r="M37" s="22"/>
    </row>
    <row r="38" spans="1:13" ht="12.75">
      <c r="A38" s="206" t="s">
        <v>49</v>
      </c>
      <c r="B38" s="183">
        <v>0</v>
      </c>
      <c r="C38" s="183">
        <v>182166</v>
      </c>
      <c r="D38" s="183">
        <v>11994</v>
      </c>
      <c r="E38" s="183">
        <v>34542</v>
      </c>
      <c r="F38" s="184">
        <f t="shared" si="4"/>
        <v>228702</v>
      </c>
      <c r="G38" s="183">
        <v>41332</v>
      </c>
      <c r="H38" s="183">
        <v>0</v>
      </c>
      <c r="I38" s="183">
        <v>2506</v>
      </c>
      <c r="J38" s="183">
        <v>0</v>
      </c>
      <c r="K38" s="184">
        <f t="shared" si="5"/>
        <v>43838</v>
      </c>
      <c r="L38" s="197">
        <f t="shared" si="6"/>
        <v>272540</v>
      </c>
      <c r="M38" s="22"/>
    </row>
    <row r="39" spans="1:13" ht="12.75">
      <c r="A39" s="206" t="s">
        <v>50</v>
      </c>
      <c r="B39" s="183">
        <v>16277</v>
      </c>
      <c r="C39" s="183">
        <v>345439</v>
      </c>
      <c r="D39" s="183">
        <v>82958</v>
      </c>
      <c r="E39" s="183">
        <v>72585</v>
      </c>
      <c r="F39" s="184">
        <f t="shared" si="4"/>
        <v>517259</v>
      </c>
      <c r="G39" s="183">
        <v>61543</v>
      </c>
      <c r="H39" s="183">
        <v>22531</v>
      </c>
      <c r="I39" s="183">
        <v>3367</v>
      </c>
      <c r="J39" s="183">
        <v>0</v>
      </c>
      <c r="K39" s="184">
        <f t="shared" si="5"/>
        <v>87441</v>
      </c>
      <c r="L39" s="197">
        <f t="shared" si="6"/>
        <v>604700</v>
      </c>
      <c r="M39" s="22"/>
    </row>
    <row r="40" spans="1:13" ht="12.75">
      <c r="A40" s="206" t="s">
        <v>51</v>
      </c>
      <c r="B40" s="183">
        <v>0</v>
      </c>
      <c r="C40" s="183">
        <v>0</v>
      </c>
      <c r="D40" s="183">
        <v>1130</v>
      </c>
      <c r="E40" s="183">
        <v>4861</v>
      </c>
      <c r="F40" s="184">
        <f t="shared" si="4"/>
        <v>5991</v>
      </c>
      <c r="G40" s="183">
        <v>1087</v>
      </c>
      <c r="H40" s="183">
        <v>99</v>
      </c>
      <c r="I40" s="183">
        <v>0</v>
      </c>
      <c r="J40" s="183">
        <v>0</v>
      </c>
      <c r="K40" s="184">
        <f t="shared" si="5"/>
        <v>1186</v>
      </c>
      <c r="L40" s="197">
        <f t="shared" si="6"/>
        <v>7177</v>
      </c>
      <c r="M40" s="22"/>
    </row>
    <row r="41" spans="1:13" ht="12.75">
      <c r="A41" s="206" t="s">
        <v>52</v>
      </c>
      <c r="B41" s="183">
        <v>0</v>
      </c>
      <c r="C41" s="183">
        <v>30652</v>
      </c>
      <c r="D41" s="183">
        <v>13187</v>
      </c>
      <c r="E41" s="183">
        <v>12516</v>
      </c>
      <c r="F41" s="184">
        <f t="shared" si="4"/>
        <v>56355</v>
      </c>
      <c r="G41" s="183">
        <v>10054</v>
      </c>
      <c r="H41" s="183">
        <v>0</v>
      </c>
      <c r="I41" s="183">
        <v>0</v>
      </c>
      <c r="J41" s="183">
        <v>245</v>
      </c>
      <c r="K41" s="184">
        <f t="shared" si="5"/>
        <v>10299</v>
      </c>
      <c r="L41" s="197">
        <f t="shared" si="6"/>
        <v>66654</v>
      </c>
      <c r="M41" s="22"/>
    </row>
    <row r="42" spans="1:13" ht="12.75">
      <c r="A42" s="206" t="s">
        <v>53</v>
      </c>
      <c r="B42" s="183">
        <v>0</v>
      </c>
      <c r="C42" s="183">
        <v>109631</v>
      </c>
      <c r="D42" s="183">
        <v>14617</v>
      </c>
      <c r="E42" s="183">
        <v>22045</v>
      </c>
      <c r="F42" s="184">
        <f t="shared" si="4"/>
        <v>146293</v>
      </c>
      <c r="G42" s="183">
        <v>16461</v>
      </c>
      <c r="H42" s="183">
        <v>224</v>
      </c>
      <c r="I42" s="183">
        <v>1671</v>
      </c>
      <c r="J42" s="183">
        <v>0</v>
      </c>
      <c r="K42" s="184">
        <f t="shared" si="5"/>
        <v>18356</v>
      </c>
      <c r="L42" s="197">
        <f t="shared" si="6"/>
        <v>164649</v>
      </c>
      <c r="M42" s="22"/>
    </row>
    <row r="43" spans="1:13" ht="12.75">
      <c r="A43" s="206" t="s">
        <v>54</v>
      </c>
      <c r="B43" s="183">
        <v>11</v>
      </c>
      <c r="C43" s="183">
        <v>1580</v>
      </c>
      <c r="D43" s="183">
        <v>9024</v>
      </c>
      <c r="E43" s="183">
        <v>16718</v>
      </c>
      <c r="F43" s="184">
        <f t="shared" si="4"/>
        <v>27333</v>
      </c>
      <c r="G43" s="183">
        <v>8808</v>
      </c>
      <c r="H43" s="183">
        <v>4622</v>
      </c>
      <c r="I43" s="183">
        <v>0</v>
      </c>
      <c r="J43" s="183">
        <v>90</v>
      </c>
      <c r="K43" s="184">
        <f t="shared" si="5"/>
        <v>13520</v>
      </c>
      <c r="L43" s="197">
        <f t="shared" si="6"/>
        <v>40853</v>
      </c>
      <c r="M43" s="22"/>
    </row>
    <row r="44" spans="1:13" ht="12.75">
      <c r="A44" s="206" t="s">
        <v>55</v>
      </c>
      <c r="B44" s="183">
        <v>0</v>
      </c>
      <c r="C44" s="183">
        <v>262543</v>
      </c>
      <c r="D44" s="183">
        <v>33897</v>
      </c>
      <c r="E44" s="183">
        <v>40465</v>
      </c>
      <c r="F44" s="184">
        <f t="shared" si="4"/>
        <v>336905</v>
      </c>
      <c r="G44" s="183">
        <v>65787</v>
      </c>
      <c r="H44" s="183">
        <v>0</v>
      </c>
      <c r="I44" s="183">
        <v>5288</v>
      </c>
      <c r="J44" s="183">
        <v>0</v>
      </c>
      <c r="K44" s="184">
        <f t="shared" si="5"/>
        <v>71075</v>
      </c>
      <c r="L44" s="197">
        <f t="shared" si="6"/>
        <v>407980</v>
      </c>
      <c r="M44" s="22"/>
    </row>
    <row r="45" spans="1:13" ht="12.75">
      <c r="A45" s="206" t="s">
        <v>56</v>
      </c>
      <c r="B45" s="183">
        <v>0</v>
      </c>
      <c r="C45" s="183">
        <v>99409</v>
      </c>
      <c r="D45" s="183">
        <v>26347</v>
      </c>
      <c r="E45" s="183">
        <v>42960</v>
      </c>
      <c r="F45" s="184">
        <f t="shared" si="4"/>
        <v>168716</v>
      </c>
      <c r="G45" s="183">
        <v>14227</v>
      </c>
      <c r="H45" s="183">
        <v>782</v>
      </c>
      <c r="I45" s="183">
        <v>997</v>
      </c>
      <c r="J45" s="183">
        <v>0</v>
      </c>
      <c r="K45" s="184">
        <f t="shared" si="5"/>
        <v>16006</v>
      </c>
      <c r="L45" s="197">
        <f t="shared" si="6"/>
        <v>184722</v>
      </c>
      <c r="M45" s="22"/>
    </row>
    <row r="46" spans="1:13" ht="12.75">
      <c r="A46" s="206" t="s">
        <v>57</v>
      </c>
      <c r="B46" s="183">
        <v>0</v>
      </c>
      <c r="C46" s="183">
        <v>210286</v>
      </c>
      <c r="D46" s="183">
        <v>36267</v>
      </c>
      <c r="E46" s="183">
        <v>17802</v>
      </c>
      <c r="F46" s="184">
        <f t="shared" si="4"/>
        <v>264355</v>
      </c>
      <c r="G46" s="183">
        <v>45003</v>
      </c>
      <c r="H46" s="183">
        <v>0</v>
      </c>
      <c r="I46" s="183">
        <v>0</v>
      </c>
      <c r="J46" s="183">
        <v>0</v>
      </c>
      <c r="K46" s="184">
        <f t="shared" si="5"/>
        <v>45003</v>
      </c>
      <c r="L46" s="197">
        <f t="shared" si="6"/>
        <v>309358</v>
      </c>
      <c r="M46" s="22"/>
    </row>
    <row r="47" spans="1:13" ht="12.75">
      <c r="A47" s="206" t="s">
        <v>58</v>
      </c>
      <c r="B47" s="183">
        <v>26</v>
      </c>
      <c r="C47" s="183">
        <v>103371</v>
      </c>
      <c r="D47" s="183">
        <v>26246</v>
      </c>
      <c r="E47" s="183">
        <v>43233</v>
      </c>
      <c r="F47" s="184">
        <f t="shared" si="4"/>
        <v>172876</v>
      </c>
      <c r="G47" s="183">
        <v>9451</v>
      </c>
      <c r="H47" s="183">
        <v>1866</v>
      </c>
      <c r="I47" s="183">
        <v>703</v>
      </c>
      <c r="J47" s="183">
        <v>5603</v>
      </c>
      <c r="K47" s="184">
        <f t="shared" si="5"/>
        <v>17623</v>
      </c>
      <c r="L47" s="197">
        <f t="shared" si="6"/>
        <v>190499</v>
      </c>
      <c r="M47" s="22"/>
    </row>
    <row r="48" spans="1:13" ht="12.75">
      <c r="A48" s="206" t="s">
        <v>59</v>
      </c>
      <c r="B48" s="183">
        <v>0</v>
      </c>
      <c r="C48" s="183">
        <v>0</v>
      </c>
      <c r="D48" s="183">
        <v>121</v>
      </c>
      <c r="E48" s="183">
        <v>4200</v>
      </c>
      <c r="F48" s="184">
        <f t="shared" si="4"/>
        <v>4321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4321</v>
      </c>
      <c r="M48" s="22"/>
    </row>
    <row r="49" spans="1:13" ht="12.75">
      <c r="A49" s="206" t="s">
        <v>60</v>
      </c>
      <c r="B49" s="183">
        <v>85</v>
      </c>
      <c r="C49" s="183">
        <v>48764</v>
      </c>
      <c r="D49" s="183">
        <v>29538</v>
      </c>
      <c r="E49" s="183">
        <v>29878</v>
      </c>
      <c r="F49" s="184">
        <f t="shared" si="4"/>
        <v>108265</v>
      </c>
      <c r="G49" s="183">
        <v>38140</v>
      </c>
      <c r="H49" s="183">
        <v>29</v>
      </c>
      <c r="I49" s="183">
        <v>11</v>
      </c>
      <c r="J49" s="183">
        <v>0</v>
      </c>
      <c r="K49" s="184">
        <f t="shared" si="5"/>
        <v>38180</v>
      </c>
      <c r="L49" s="197">
        <f t="shared" si="6"/>
        <v>146445</v>
      </c>
      <c r="M49" s="22"/>
    </row>
    <row r="50" spans="1:13" ht="12.75">
      <c r="A50" s="206" t="s">
        <v>61</v>
      </c>
      <c r="B50" s="183">
        <v>0</v>
      </c>
      <c r="C50" s="183">
        <v>4340</v>
      </c>
      <c r="D50" s="183">
        <v>2569</v>
      </c>
      <c r="E50" s="183">
        <v>4693</v>
      </c>
      <c r="F50" s="184">
        <f t="shared" si="4"/>
        <v>11602</v>
      </c>
      <c r="G50" s="183">
        <v>12017</v>
      </c>
      <c r="H50" s="183">
        <v>729</v>
      </c>
      <c r="I50" s="183">
        <v>30616</v>
      </c>
      <c r="J50" s="183">
        <v>0</v>
      </c>
      <c r="K50" s="184">
        <f t="shared" si="5"/>
        <v>43362</v>
      </c>
      <c r="L50" s="197">
        <f t="shared" si="6"/>
        <v>54964</v>
      </c>
      <c r="M50" s="22"/>
    </row>
    <row r="51" spans="1:13" ht="12.75">
      <c r="A51" s="206" t="s">
        <v>62</v>
      </c>
      <c r="B51" s="183">
        <v>1720</v>
      </c>
      <c r="C51" s="183">
        <v>37605</v>
      </c>
      <c r="D51" s="183">
        <v>21789</v>
      </c>
      <c r="E51" s="183">
        <v>38044</v>
      </c>
      <c r="F51" s="184">
        <f t="shared" si="4"/>
        <v>99158</v>
      </c>
      <c r="G51" s="183">
        <v>54689</v>
      </c>
      <c r="H51" s="183">
        <v>132</v>
      </c>
      <c r="I51" s="183">
        <v>7944</v>
      </c>
      <c r="J51" s="183">
        <v>0</v>
      </c>
      <c r="K51" s="184">
        <f t="shared" si="5"/>
        <v>62765</v>
      </c>
      <c r="L51" s="197">
        <f t="shared" si="6"/>
        <v>161923</v>
      </c>
      <c r="M51" s="22"/>
    </row>
    <row r="52" spans="1:13" ht="12.75">
      <c r="A52" s="206" t="s">
        <v>63</v>
      </c>
      <c r="B52" s="183">
        <v>410</v>
      </c>
      <c r="C52" s="183">
        <v>33169</v>
      </c>
      <c r="D52" s="183">
        <v>12624</v>
      </c>
      <c r="E52" s="183">
        <v>20672</v>
      </c>
      <c r="F52" s="184">
        <f t="shared" si="4"/>
        <v>66875</v>
      </c>
      <c r="G52" s="183">
        <v>57099</v>
      </c>
      <c r="H52" s="183">
        <v>63</v>
      </c>
      <c r="I52" s="183">
        <v>0</v>
      </c>
      <c r="J52" s="183">
        <v>2404</v>
      </c>
      <c r="K52" s="184">
        <f t="shared" si="5"/>
        <v>59566</v>
      </c>
      <c r="L52" s="197">
        <f t="shared" si="6"/>
        <v>126441</v>
      </c>
      <c r="M52" s="22"/>
    </row>
    <row r="53" spans="1:13" ht="12.75">
      <c r="A53" s="206" t="s">
        <v>64</v>
      </c>
      <c r="B53" s="183">
        <v>0</v>
      </c>
      <c r="C53" s="183">
        <v>42160</v>
      </c>
      <c r="D53" s="183">
        <v>9702</v>
      </c>
      <c r="E53" s="183">
        <v>7648</v>
      </c>
      <c r="F53" s="184">
        <f t="shared" si="4"/>
        <v>59510</v>
      </c>
      <c r="G53" s="183">
        <v>24370</v>
      </c>
      <c r="H53" s="183">
        <v>0</v>
      </c>
      <c r="I53" s="183">
        <v>0</v>
      </c>
      <c r="J53" s="183">
        <v>0</v>
      </c>
      <c r="K53" s="184">
        <f t="shared" si="5"/>
        <v>24370</v>
      </c>
      <c r="L53" s="197">
        <f t="shared" si="6"/>
        <v>83880</v>
      </c>
      <c r="M53" s="22"/>
    </row>
    <row r="54" spans="1:13" ht="12.75">
      <c r="A54" s="206" t="s">
        <v>65</v>
      </c>
      <c r="B54" s="183">
        <v>0</v>
      </c>
      <c r="C54" s="183">
        <v>19940</v>
      </c>
      <c r="D54" s="183">
        <v>9598</v>
      </c>
      <c r="E54" s="183">
        <v>22632</v>
      </c>
      <c r="F54" s="184">
        <f t="shared" si="4"/>
        <v>52170</v>
      </c>
      <c r="G54" s="183">
        <v>29218</v>
      </c>
      <c r="H54" s="183">
        <v>0</v>
      </c>
      <c r="I54" s="183">
        <v>0</v>
      </c>
      <c r="J54" s="183">
        <v>0</v>
      </c>
      <c r="K54" s="184">
        <f t="shared" si="5"/>
        <v>29218</v>
      </c>
      <c r="L54" s="197">
        <f t="shared" si="6"/>
        <v>81388</v>
      </c>
      <c r="M54" s="22"/>
    </row>
    <row r="55" spans="1:13" ht="12.75">
      <c r="A55" s="207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</row>
    <row r="56" spans="1:13" ht="12.75">
      <c r="A56" s="64" t="s">
        <v>66</v>
      </c>
      <c r="B56" s="84">
        <f aca="true" t="shared" si="7" ref="B56:L56">SUM(B36:B54)</f>
        <v>28146</v>
      </c>
      <c r="C56" s="84">
        <f t="shared" si="7"/>
        <v>1680485</v>
      </c>
      <c r="D56" s="84">
        <f t="shared" si="7"/>
        <v>417209</v>
      </c>
      <c r="E56" s="84">
        <f t="shared" si="7"/>
        <v>478878</v>
      </c>
      <c r="F56" s="84">
        <f t="shared" si="7"/>
        <v>2604718</v>
      </c>
      <c r="G56" s="84">
        <f t="shared" si="7"/>
        <v>552624</v>
      </c>
      <c r="H56" s="84">
        <f t="shared" si="7"/>
        <v>31107</v>
      </c>
      <c r="I56" s="84">
        <f t="shared" si="7"/>
        <v>60888</v>
      </c>
      <c r="J56" s="84">
        <f t="shared" si="7"/>
        <v>8342</v>
      </c>
      <c r="K56" s="84">
        <f t="shared" si="7"/>
        <v>652961</v>
      </c>
      <c r="L56" s="34">
        <f t="shared" si="7"/>
        <v>3257679</v>
      </c>
      <c r="M56" s="22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65" t="s">
        <v>67</v>
      </c>
      <c r="B60" s="85">
        <f aca="true" t="shared" si="8" ref="B60:L60">SUM(B32+B56)</f>
        <v>252324</v>
      </c>
      <c r="C60" s="85">
        <f t="shared" si="8"/>
        <v>1917234</v>
      </c>
      <c r="D60" s="85">
        <f t="shared" si="8"/>
        <v>487611</v>
      </c>
      <c r="E60" s="85">
        <f t="shared" si="8"/>
        <v>733594</v>
      </c>
      <c r="F60" s="85">
        <f t="shared" si="8"/>
        <v>3390763</v>
      </c>
      <c r="G60" s="85">
        <f t="shared" si="8"/>
        <v>645216</v>
      </c>
      <c r="H60" s="85">
        <f t="shared" si="8"/>
        <v>31259</v>
      </c>
      <c r="I60" s="85">
        <f t="shared" si="8"/>
        <v>166169</v>
      </c>
      <c r="J60" s="85">
        <f t="shared" si="8"/>
        <v>13080</v>
      </c>
      <c r="K60" s="85">
        <f t="shared" si="8"/>
        <v>855724</v>
      </c>
      <c r="L60" s="36">
        <f t="shared" si="8"/>
        <v>4246487</v>
      </c>
      <c r="M60" s="22"/>
    </row>
    <row r="61" spans="1:13" s="144" customFormat="1" ht="13.5" thickBot="1">
      <c r="A61" s="175"/>
      <c r="B61" s="114"/>
      <c r="C61" s="114"/>
      <c r="D61" s="114"/>
      <c r="E61" s="114"/>
      <c r="F61" s="115"/>
      <c r="G61" s="114"/>
      <c r="H61" s="114"/>
      <c r="I61" s="114"/>
      <c r="J61" s="114"/>
      <c r="K61" s="115"/>
      <c r="L61" s="116"/>
      <c r="M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40">
      <selection activeCell="A65" sqref="A65:IV72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256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spans="1:256" s="144" customFormat="1" ht="15">
      <c r="A3" s="131"/>
      <c r="B3" s="132"/>
      <c r="C3" s="214" t="s">
        <v>70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pans="1:256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spans="1:256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256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.75">
      <c r="A13" s="195" t="s">
        <v>28</v>
      </c>
      <c r="B13" s="178">
        <v>0</v>
      </c>
      <c r="C13" s="178">
        <v>0</v>
      </c>
      <c r="D13" s="178">
        <v>0</v>
      </c>
      <c r="E13" s="178">
        <v>1301</v>
      </c>
      <c r="F13" s="179">
        <f aca="true" t="shared" si="0" ref="F13:F29">SUM(B13:E13)</f>
        <v>1301</v>
      </c>
      <c r="G13" s="178">
        <v>0</v>
      </c>
      <c r="H13" s="178">
        <v>0</v>
      </c>
      <c r="I13" s="178">
        <v>5322</v>
      </c>
      <c r="J13" s="178">
        <v>0</v>
      </c>
      <c r="K13" s="179">
        <f aca="true" t="shared" si="1" ref="K13:K29">SUM(G13:J13)</f>
        <v>5322</v>
      </c>
      <c r="L13" s="193">
        <f aca="true" t="shared" si="2" ref="L13:L29">SUM(F13+K13)</f>
        <v>6623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2.75">
      <c r="A15" s="195" t="s">
        <v>30</v>
      </c>
      <c r="B15" s="178">
        <v>0</v>
      </c>
      <c r="C15" s="178">
        <v>4685</v>
      </c>
      <c r="D15" s="178">
        <v>1598</v>
      </c>
      <c r="E15" s="178">
        <v>12408</v>
      </c>
      <c r="F15" s="179">
        <f t="shared" si="0"/>
        <v>18691</v>
      </c>
      <c r="G15" s="178">
        <v>3702</v>
      </c>
      <c r="H15" s="178">
        <v>15</v>
      </c>
      <c r="I15" s="178">
        <v>83247</v>
      </c>
      <c r="J15" s="178">
        <v>0</v>
      </c>
      <c r="K15" s="179">
        <f t="shared" si="1"/>
        <v>86964</v>
      </c>
      <c r="L15" s="193">
        <f t="shared" si="2"/>
        <v>105655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.75">
      <c r="A16" s="195" t="s">
        <v>31</v>
      </c>
      <c r="B16" s="178">
        <v>0</v>
      </c>
      <c r="C16" s="178">
        <v>3804</v>
      </c>
      <c r="D16" s="178">
        <v>4833</v>
      </c>
      <c r="E16" s="178">
        <v>4601</v>
      </c>
      <c r="F16" s="179">
        <f t="shared" si="0"/>
        <v>13238</v>
      </c>
      <c r="G16" s="178">
        <v>0</v>
      </c>
      <c r="H16" s="178">
        <v>0</v>
      </c>
      <c r="I16" s="178">
        <v>1184</v>
      </c>
      <c r="J16" s="178">
        <v>0</v>
      </c>
      <c r="K16" s="179">
        <f t="shared" si="1"/>
        <v>1184</v>
      </c>
      <c r="L16" s="193">
        <f t="shared" si="2"/>
        <v>14422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.75">
      <c r="A17" s="195" t="s">
        <v>32</v>
      </c>
      <c r="B17" s="178">
        <v>0</v>
      </c>
      <c r="C17" s="178">
        <v>0</v>
      </c>
      <c r="D17" s="178">
        <v>0</v>
      </c>
      <c r="E17" s="178">
        <v>341</v>
      </c>
      <c r="F17" s="179">
        <f t="shared" si="0"/>
        <v>341</v>
      </c>
      <c r="G17" s="178">
        <v>1</v>
      </c>
      <c r="H17" s="178">
        <v>0</v>
      </c>
      <c r="I17" s="178">
        <v>0</v>
      </c>
      <c r="J17" s="178">
        <v>0</v>
      </c>
      <c r="K17" s="179">
        <f t="shared" si="1"/>
        <v>1</v>
      </c>
      <c r="L17" s="193">
        <f t="shared" si="2"/>
        <v>342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2.75">
      <c r="A18" s="195" t="s">
        <v>33</v>
      </c>
      <c r="B18" s="178">
        <v>41922</v>
      </c>
      <c r="C18" s="178">
        <v>9166</v>
      </c>
      <c r="D18" s="178">
        <v>2494</v>
      </c>
      <c r="E18" s="178">
        <v>13778</v>
      </c>
      <c r="F18" s="179">
        <f t="shared" si="0"/>
        <v>67360</v>
      </c>
      <c r="G18" s="178">
        <v>144</v>
      </c>
      <c r="H18" s="178">
        <v>0</v>
      </c>
      <c r="I18" s="178">
        <v>11203</v>
      </c>
      <c r="J18" s="178">
        <v>0</v>
      </c>
      <c r="K18" s="179">
        <f t="shared" si="1"/>
        <v>11347</v>
      </c>
      <c r="L18" s="193">
        <f t="shared" si="2"/>
        <v>78707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2.75">
      <c r="A19" s="195" t="s">
        <v>34</v>
      </c>
      <c r="B19" s="178">
        <v>0</v>
      </c>
      <c r="C19" s="178">
        <v>0</v>
      </c>
      <c r="D19" s="178">
        <v>417</v>
      </c>
      <c r="E19" s="178">
        <v>317</v>
      </c>
      <c r="F19" s="179">
        <f t="shared" si="0"/>
        <v>734</v>
      </c>
      <c r="G19" s="178">
        <v>0</v>
      </c>
      <c r="H19" s="178">
        <v>0</v>
      </c>
      <c r="I19" s="178">
        <v>10472</v>
      </c>
      <c r="J19" s="178">
        <v>0</v>
      </c>
      <c r="K19" s="179">
        <f t="shared" si="1"/>
        <v>10472</v>
      </c>
      <c r="L19" s="193">
        <f t="shared" si="2"/>
        <v>11206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2.75">
      <c r="A20" s="195" t="s">
        <v>35</v>
      </c>
      <c r="B20" s="178">
        <v>0</v>
      </c>
      <c r="C20" s="178">
        <v>74577</v>
      </c>
      <c r="D20" s="178">
        <v>5327</v>
      </c>
      <c r="E20" s="178">
        <v>18497</v>
      </c>
      <c r="F20" s="179">
        <f t="shared" si="0"/>
        <v>98401</v>
      </c>
      <c r="G20" s="178">
        <v>2513</v>
      </c>
      <c r="H20" s="178">
        <v>43</v>
      </c>
      <c r="I20" s="178">
        <v>1158</v>
      </c>
      <c r="J20" s="178">
        <v>0</v>
      </c>
      <c r="K20" s="179">
        <f t="shared" si="1"/>
        <v>3714</v>
      </c>
      <c r="L20" s="193">
        <f t="shared" si="2"/>
        <v>102115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.75">
      <c r="A21" s="195" t="s">
        <v>36</v>
      </c>
      <c r="B21" s="178">
        <v>3376</v>
      </c>
      <c r="C21" s="178">
        <v>51660</v>
      </c>
      <c r="D21" s="178">
        <v>7892</v>
      </c>
      <c r="E21" s="178">
        <v>20665</v>
      </c>
      <c r="F21" s="179">
        <f t="shared" si="0"/>
        <v>83593</v>
      </c>
      <c r="G21" s="178">
        <v>19903</v>
      </c>
      <c r="H21" s="178">
        <v>0</v>
      </c>
      <c r="I21" s="178">
        <v>172</v>
      </c>
      <c r="J21" s="178">
        <v>0</v>
      </c>
      <c r="K21" s="179">
        <f t="shared" si="1"/>
        <v>20075</v>
      </c>
      <c r="L21" s="193">
        <f t="shared" si="2"/>
        <v>103668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2.75">
      <c r="A22" s="195" t="s">
        <v>37</v>
      </c>
      <c r="B22" s="178">
        <v>0</v>
      </c>
      <c r="C22" s="178">
        <v>0</v>
      </c>
      <c r="D22" s="178">
        <v>0</v>
      </c>
      <c r="E22" s="178">
        <v>2707</v>
      </c>
      <c r="F22" s="179">
        <f t="shared" si="0"/>
        <v>2707</v>
      </c>
      <c r="G22" s="178">
        <v>179</v>
      </c>
      <c r="H22" s="178">
        <v>0</v>
      </c>
      <c r="I22" s="178">
        <v>0</v>
      </c>
      <c r="J22" s="178">
        <v>0</v>
      </c>
      <c r="K22" s="179">
        <f t="shared" si="1"/>
        <v>179</v>
      </c>
      <c r="L22" s="193">
        <f t="shared" si="2"/>
        <v>2886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2.75">
      <c r="A23" s="195" t="s">
        <v>38</v>
      </c>
      <c r="B23" s="178">
        <v>46370</v>
      </c>
      <c r="C23" s="178">
        <v>10056</v>
      </c>
      <c r="D23" s="178">
        <v>12728</v>
      </c>
      <c r="E23" s="178">
        <v>18665</v>
      </c>
      <c r="F23" s="179">
        <f t="shared" si="0"/>
        <v>87819</v>
      </c>
      <c r="G23" s="178">
        <v>18714</v>
      </c>
      <c r="H23" s="178">
        <v>21</v>
      </c>
      <c r="I23" s="178">
        <v>17497</v>
      </c>
      <c r="J23" s="178">
        <v>0</v>
      </c>
      <c r="K23" s="179">
        <f t="shared" si="1"/>
        <v>36232</v>
      </c>
      <c r="L23" s="193">
        <f t="shared" si="2"/>
        <v>124051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.75">
      <c r="A24" s="195" t="s">
        <v>39</v>
      </c>
      <c r="B24" s="178">
        <v>0</v>
      </c>
      <c r="C24" s="178">
        <v>44989</v>
      </c>
      <c r="D24" s="178">
        <v>11360</v>
      </c>
      <c r="E24" s="178">
        <v>56193</v>
      </c>
      <c r="F24" s="179">
        <f t="shared" si="0"/>
        <v>112542</v>
      </c>
      <c r="G24" s="178">
        <v>8300</v>
      </c>
      <c r="H24" s="178">
        <v>0</v>
      </c>
      <c r="I24" s="178">
        <v>11765</v>
      </c>
      <c r="J24" s="178">
        <v>0</v>
      </c>
      <c r="K24" s="179">
        <f t="shared" si="1"/>
        <v>20065</v>
      </c>
      <c r="L24" s="193">
        <f t="shared" si="2"/>
        <v>132607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2.75">
      <c r="A25" s="195" t="s">
        <v>40</v>
      </c>
      <c r="B25" s="178">
        <v>0</v>
      </c>
      <c r="C25" s="178">
        <v>9245</v>
      </c>
      <c r="D25" s="178">
        <v>6980</v>
      </c>
      <c r="E25" s="178">
        <v>30287</v>
      </c>
      <c r="F25" s="179">
        <f t="shared" si="0"/>
        <v>46512</v>
      </c>
      <c r="G25" s="178">
        <v>8131</v>
      </c>
      <c r="H25" s="178">
        <v>0</v>
      </c>
      <c r="I25" s="178">
        <v>0</v>
      </c>
      <c r="J25" s="178">
        <v>0</v>
      </c>
      <c r="K25" s="179">
        <f t="shared" si="1"/>
        <v>8131</v>
      </c>
      <c r="L25" s="193">
        <f t="shared" si="2"/>
        <v>54643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2.75">
      <c r="A26" s="195" t="s">
        <v>41</v>
      </c>
      <c r="B26" s="178">
        <v>14658</v>
      </c>
      <c r="C26" s="178">
        <v>44898</v>
      </c>
      <c r="D26" s="178">
        <v>12726</v>
      </c>
      <c r="E26" s="178">
        <v>71479</v>
      </c>
      <c r="F26" s="179">
        <f t="shared" si="0"/>
        <v>143761</v>
      </c>
      <c r="G26" s="178">
        <v>38943</v>
      </c>
      <c r="H26" s="178">
        <v>0</v>
      </c>
      <c r="I26" s="178">
        <v>4936</v>
      </c>
      <c r="J26" s="178">
        <v>0</v>
      </c>
      <c r="K26" s="179">
        <f t="shared" si="1"/>
        <v>43879</v>
      </c>
      <c r="L26" s="193">
        <f t="shared" si="2"/>
        <v>187640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.75">
      <c r="A27" s="195" t="s">
        <v>42</v>
      </c>
      <c r="B27" s="178">
        <v>0</v>
      </c>
      <c r="C27" s="178">
        <v>210</v>
      </c>
      <c r="D27" s="178">
        <v>0</v>
      </c>
      <c r="E27" s="178">
        <v>2411</v>
      </c>
      <c r="F27" s="179">
        <f t="shared" si="0"/>
        <v>2621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2621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2.75">
      <c r="A28" s="195" t="s">
        <v>43</v>
      </c>
      <c r="B28" s="178">
        <v>0</v>
      </c>
      <c r="C28" s="178">
        <v>0</v>
      </c>
      <c r="D28" s="178">
        <v>0</v>
      </c>
      <c r="E28" s="178">
        <v>119</v>
      </c>
      <c r="F28" s="179">
        <f t="shared" si="0"/>
        <v>119</v>
      </c>
      <c r="G28" s="178">
        <v>476</v>
      </c>
      <c r="H28" s="178">
        <v>0</v>
      </c>
      <c r="I28" s="178">
        <v>0</v>
      </c>
      <c r="J28" s="178">
        <v>0</v>
      </c>
      <c r="K28" s="179">
        <f t="shared" si="1"/>
        <v>476</v>
      </c>
      <c r="L28" s="193">
        <f t="shared" si="2"/>
        <v>595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2.75">
      <c r="A29" s="195" t="s">
        <v>44</v>
      </c>
      <c r="B29" s="178">
        <v>138360</v>
      </c>
      <c r="C29" s="178">
        <v>3807</v>
      </c>
      <c r="D29" s="178">
        <v>150</v>
      </c>
      <c r="E29" s="178">
        <v>834</v>
      </c>
      <c r="F29" s="179">
        <f t="shared" si="0"/>
        <v>143151</v>
      </c>
      <c r="G29" s="178">
        <v>6717</v>
      </c>
      <c r="H29" s="178">
        <v>0</v>
      </c>
      <c r="I29" s="178">
        <v>451</v>
      </c>
      <c r="J29" s="178">
        <v>0</v>
      </c>
      <c r="K29" s="179">
        <f t="shared" si="1"/>
        <v>7168</v>
      </c>
      <c r="L29" s="193">
        <f t="shared" si="2"/>
        <v>150319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144" customFormat="1" ht="13.5" thickBot="1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 s="144" customFormat="1" ht="13.5" thickTop="1">
      <c r="A31" s="166"/>
      <c r="B31" s="167"/>
      <c r="C31" s="167"/>
      <c r="D31" s="167"/>
      <c r="E31" s="167"/>
      <c r="F31" s="168"/>
      <c r="G31" s="167"/>
      <c r="H31" s="167"/>
      <c r="I31" s="167"/>
      <c r="J31" s="167"/>
      <c r="K31" s="168"/>
      <c r="L31" s="169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:256" ht="13.5" thickBot="1">
      <c r="A32" s="58" t="s">
        <v>45</v>
      </c>
      <c r="B32" s="25">
        <f aca="true" t="shared" si="3" ref="B32:L32">SUM(B13:B29)</f>
        <v>244686</v>
      </c>
      <c r="C32" s="25">
        <f t="shared" si="3"/>
        <v>257097</v>
      </c>
      <c r="D32" s="25">
        <f t="shared" si="3"/>
        <v>66505</v>
      </c>
      <c r="E32" s="25">
        <f t="shared" si="3"/>
        <v>254603</v>
      </c>
      <c r="F32" s="25">
        <f t="shared" si="3"/>
        <v>822891</v>
      </c>
      <c r="G32" s="25">
        <f t="shared" si="3"/>
        <v>107723</v>
      </c>
      <c r="H32" s="25">
        <f t="shared" si="3"/>
        <v>79</v>
      </c>
      <c r="I32" s="25">
        <f t="shared" si="3"/>
        <v>147407</v>
      </c>
      <c r="J32" s="25">
        <f t="shared" si="3"/>
        <v>0</v>
      </c>
      <c r="K32" s="25">
        <f t="shared" si="3"/>
        <v>255209</v>
      </c>
      <c r="L32" s="26">
        <f t="shared" si="3"/>
        <v>1078100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spans="1:256" s="144" customFormat="1" ht="13.5" thickBot="1">
      <c r="A34" s="145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70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256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12.75">
      <c r="A36" s="206" t="s">
        <v>47</v>
      </c>
      <c r="B36" s="183">
        <v>6385</v>
      </c>
      <c r="C36" s="183">
        <v>96471</v>
      </c>
      <c r="D36" s="183">
        <v>44910</v>
      </c>
      <c r="E36" s="183">
        <v>26025</v>
      </c>
      <c r="F36" s="184">
        <f aca="true" t="shared" si="4" ref="F36:F54">SUM(B36:E36)</f>
        <v>173791</v>
      </c>
      <c r="G36" s="183">
        <v>77572</v>
      </c>
      <c r="H36" s="183">
        <v>52</v>
      </c>
      <c r="I36" s="183">
        <v>5071</v>
      </c>
      <c r="J36" s="183">
        <v>0</v>
      </c>
      <c r="K36" s="184">
        <f aca="true" t="shared" si="5" ref="K36:K54">SUM(G36:J36)</f>
        <v>82695</v>
      </c>
      <c r="L36" s="197">
        <f aca="true" t="shared" si="6" ref="L36:L54">SUM(F36+K36)</f>
        <v>256486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2.75">
      <c r="A37" s="206" t="s">
        <v>48</v>
      </c>
      <c r="B37" s="183">
        <v>0</v>
      </c>
      <c r="C37" s="183">
        <v>35058</v>
      </c>
      <c r="D37" s="183">
        <v>5919</v>
      </c>
      <c r="E37" s="183">
        <v>34094</v>
      </c>
      <c r="F37" s="184">
        <f t="shared" si="4"/>
        <v>75071</v>
      </c>
      <c r="G37" s="183">
        <v>9897</v>
      </c>
      <c r="H37" s="183">
        <v>70</v>
      </c>
      <c r="I37" s="183">
        <v>0</v>
      </c>
      <c r="J37" s="183">
        <v>0</v>
      </c>
      <c r="K37" s="184">
        <f t="shared" si="5"/>
        <v>9967</v>
      </c>
      <c r="L37" s="197">
        <f t="shared" si="6"/>
        <v>85038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2.75">
      <c r="A38" s="206" t="s">
        <v>49</v>
      </c>
      <c r="B38" s="183">
        <v>0</v>
      </c>
      <c r="C38" s="183">
        <v>230596</v>
      </c>
      <c r="D38" s="183">
        <v>14997</v>
      </c>
      <c r="E38" s="183">
        <v>44436</v>
      </c>
      <c r="F38" s="184">
        <f t="shared" si="4"/>
        <v>290029</v>
      </c>
      <c r="G38" s="183">
        <v>62807</v>
      </c>
      <c r="H38" s="183">
        <v>0</v>
      </c>
      <c r="I38" s="183">
        <v>0</v>
      </c>
      <c r="J38" s="183">
        <v>0</v>
      </c>
      <c r="K38" s="184">
        <f t="shared" si="5"/>
        <v>62807</v>
      </c>
      <c r="L38" s="197">
        <f t="shared" si="6"/>
        <v>352836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2.75">
      <c r="A39" s="206" t="s">
        <v>50</v>
      </c>
      <c r="B39" s="183">
        <v>14600</v>
      </c>
      <c r="C39" s="183">
        <v>324449</v>
      </c>
      <c r="D39" s="183">
        <v>76660</v>
      </c>
      <c r="E39" s="183">
        <v>63948</v>
      </c>
      <c r="F39" s="184">
        <f t="shared" si="4"/>
        <v>479657</v>
      </c>
      <c r="G39" s="183">
        <v>29914</v>
      </c>
      <c r="H39" s="183">
        <v>25895</v>
      </c>
      <c r="I39" s="183">
        <v>2986</v>
      </c>
      <c r="J39" s="183">
        <v>0</v>
      </c>
      <c r="K39" s="184">
        <f t="shared" si="5"/>
        <v>58795</v>
      </c>
      <c r="L39" s="197">
        <f t="shared" si="6"/>
        <v>538452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2.75">
      <c r="A40" s="206" t="s">
        <v>51</v>
      </c>
      <c r="B40" s="183">
        <v>0</v>
      </c>
      <c r="C40" s="183">
        <v>0</v>
      </c>
      <c r="D40" s="183">
        <v>1978</v>
      </c>
      <c r="E40" s="183">
        <v>13377</v>
      </c>
      <c r="F40" s="184">
        <f t="shared" si="4"/>
        <v>15355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15355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2.75">
      <c r="A41" s="206" t="s">
        <v>52</v>
      </c>
      <c r="B41" s="183">
        <v>0</v>
      </c>
      <c r="C41" s="183">
        <v>32464</v>
      </c>
      <c r="D41" s="183">
        <v>14398</v>
      </c>
      <c r="E41" s="183">
        <v>12759</v>
      </c>
      <c r="F41" s="184">
        <f t="shared" si="4"/>
        <v>59621</v>
      </c>
      <c r="G41" s="183">
        <v>22564</v>
      </c>
      <c r="H41" s="183">
        <v>0</v>
      </c>
      <c r="I41" s="183">
        <v>3921</v>
      </c>
      <c r="J41" s="183">
        <v>0</v>
      </c>
      <c r="K41" s="184">
        <f t="shared" si="5"/>
        <v>26485</v>
      </c>
      <c r="L41" s="197">
        <f t="shared" si="6"/>
        <v>86106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2.75">
      <c r="A42" s="206" t="s">
        <v>53</v>
      </c>
      <c r="B42" s="183">
        <v>0</v>
      </c>
      <c r="C42" s="183">
        <v>121808</v>
      </c>
      <c r="D42" s="183">
        <v>15808</v>
      </c>
      <c r="E42" s="183">
        <v>23774</v>
      </c>
      <c r="F42" s="184">
        <f t="shared" si="4"/>
        <v>161390</v>
      </c>
      <c r="G42" s="183">
        <v>8259</v>
      </c>
      <c r="H42" s="183">
        <v>4412</v>
      </c>
      <c r="I42" s="183">
        <v>238</v>
      </c>
      <c r="J42" s="183">
        <v>0</v>
      </c>
      <c r="K42" s="184">
        <f t="shared" si="5"/>
        <v>12909</v>
      </c>
      <c r="L42" s="197">
        <f t="shared" si="6"/>
        <v>174299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2.75">
      <c r="A43" s="206" t="s">
        <v>54</v>
      </c>
      <c r="B43" s="183">
        <v>5</v>
      </c>
      <c r="C43" s="183">
        <v>3710</v>
      </c>
      <c r="D43" s="183">
        <v>8993</v>
      </c>
      <c r="E43" s="183">
        <v>17749</v>
      </c>
      <c r="F43" s="184">
        <f t="shared" si="4"/>
        <v>30457</v>
      </c>
      <c r="G43" s="183">
        <v>4299</v>
      </c>
      <c r="H43" s="183">
        <v>3000</v>
      </c>
      <c r="I43" s="183">
        <v>0</v>
      </c>
      <c r="J43" s="183">
        <v>637</v>
      </c>
      <c r="K43" s="184">
        <f t="shared" si="5"/>
        <v>7936</v>
      </c>
      <c r="L43" s="197">
        <f t="shared" si="6"/>
        <v>38393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2.75">
      <c r="A44" s="206" t="s">
        <v>55</v>
      </c>
      <c r="B44" s="183">
        <v>0</v>
      </c>
      <c r="C44" s="183">
        <v>267669</v>
      </c>
      <c r="D44" s="183">
        <v>33627</v>
      </c>
      <c r="E44" s="183">
        <v>42410</v>
      </c>
      <c r="F44" s="184">
        <f t="shared" si="4"/>
        <v>343706</v>
      </c>
      <c r="G44" s="183">
        <v>67661</v>
      </c>
      <c r="H44" s="183">
        <v>0</v>
      </c>
      <c r="I44" s="183">
        <v>4381</v>
      </c>
      <c r="J44" s="183">
        <v>0</v>
      </c>
      <c r="K44" s="184">
        <f t="shared" si="5"/>
        <v>72042</v>
      </c>
      <c r="L44" s="197">
        <f t="shared" si="6"/>
        <v>415748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2.75">
      <c r="A45" s="206" t="s">
        <v>56</v>
      </c>
      <c r="B45" s="183">
        <v>0</v>
      </c>
      <c r="C45" s="183">
        <v>109754</v>
      </c>
      <c r="D45" s="183">
        <v>25509</v>
      </c>
      <c r="E45" s="183">
        <v>39727</v>
      </c>
      <c r="F45" s="184">
        <f t="shared" si="4"/>
        <v>174990</v>
      </c>
      <c r="G45" s="183">
        <v>8650</v>
      </c>
      <c r="H45" s="183">
        <v>0</v>
      </c>
      <c r="I45" s="183">
        <v>2515</v>
      </c>
      <c r="J45" s="183">
        <v>0</v>
      </c>
      <c r="K45" s="184">
        <f t="shared" si="5"/>
        <v>11165</v>
      </c>
      <c r="L45" s="197">
        <f t="shared" si="6"/>
        <v>186155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2.75">
      <c r="A46" s="206" t="s">
        <v>57</v>
      </c>
      <c r="B46" s="183">
        <v>0</v>
      </c>
      <c r="C46" s="183">
        <v>191853</v>
      </c>
      <c r="D46" s="183">
        <v>30591</v>
      </c>
      <c r="E46" s="183">
        <v>17586</v>
      </c>
      <c r="F46" s="184">
        <f t="shared" si="4"/>
        <v>240030</v>
      </c>
      <c r="G46" s="183">
        <v>14532</v>
      </c>
      <c r="H46" s="183">
        <v>0</v>
      </c>
      <c r="I46" s="183">
        <v>0</v>
      </c>
      <c r="J46" s="183">
        <v>0</v>
      </c>
      <c r="K46" s="184">
        <f t="shared" si="5"/>
        <v>14532</v>
      </c>
      <c r="L46" s="197">
        <f t="shared" si="6"/>
        <v>254562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2.75">
      <c r="A47" s="206" t="s">
        <v>58</v>
      </c>
      <c r="B47" s="183">
        <v>0</v>
      </c>
      <c r="C47" s="183">
        <v>141369</v>
      </c>
      <c r="D47" s="183">
        <v>32046</v>
      </c>
      <c r="E47" s="183">
        <v>51896</v>
      </c>
      <c r="F47" s="184">
        <f t="shared" si="4"/>
        <v>225311</v>
      </c>
      <c r="G47" s="183">
        <v>967</v>
      </c>
      <c r="H47" s="183">
        <v>178</v>
      </c>
      <c r="I47" s="183">
        <v>0</v>
      </c>
      <c r="J47" s="183">
        <v>3099</v>
      </c>
      <c r="K47" s="184">
        <f t="shared" si="5"/>
        <v>4244</v>
      </c>
      <c r="L47" s="197">
        <f t="shared" si="6"/>
        <v>229555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2.75">
      <c r="A48" s="206" t="s">
        <v>59</v>
      </c>
      <c r="B48" s="183">
        <v>0</v>
      </c>
      <c r="C48" s="183">
        <v>0</v>
      </c>
      <c r="D48" s="183">
        <v>782</v>
      </c>
      <c r="E48" s="183">
        <v>6124</v>
      </c>
      <c r="F48" s="184">
        <f t="shared" si="4"/>
        <v>6906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6906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2.75">
      <c r="A49" s="206" t="s">
        <v>60</v>
      </c>
      <c r="B49" s="183">
        <v>2605</v>
      </c>
      <c r="C49" s="183">
        <v>51040</v>
      </c>
      <c r="D49" s="183">
        <v>30220</v>
      </c>
      <c r="E49" s="183">
        <v>32299</v>
      </c>
      <c r="F49" s="184">
        <f t="shared" si="4"/>
        <v>116164</v>
      </c>
      <c r="G49" s="183">
        <v>34117</v>
      </c>
      <c r="H49" s="183">
        <v>0</v>
      </c>
      <c r="I49" s="183">
        <v>89</v>
      </c>
      <c r="J49" s="183">
        <v>0</v>
      </c>
      <c r="K49" s="184">
        <f t="shared" si="5"/>
        <v>34206</v>
      </c>
      <c r="L49" s="197">
        <f t="shared" si="6"/>
        <v>150370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2.75">
      <c r="A50" s="206" t="s">
        <v>61</v>
      </c>
      <c r="B50" s="183">
        <v>0</v>
      </c>
      <c r="C50" s="183">
        <v>6143</v>
      </c>
      <c r="D50" s="183">
        <v>3007</v>
      </c>
      <c r="E50" s="183">
        <v>6223</v>
      </c>
      <c r="F50" s="184">
        <f t="shared" si="4"/>
        <v>15373</v>
      </c>
      <c r="G50" s="183">
        <v>8276</v>
      </c>
      <c r="H50" s="183">
        <v>0</v>
      </c>
      <c r="I50" s="183">
        <v>12276</v>
      </c>
      <c r="J50" s="183">
        <v>0</v>
      </c>
      <c r="K50" s="184">
        <f t="shared" si="5"/>
        <v>20552</v>
      </c>
      <c r="L50" s="197">
        <f t="shared" si="6"/>
        <v>35925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2.75">
      <c r="A51" s="206" t="s">
        <v>62</v>
      </c>
      <c r="B51" s="183">
        <v>1645</v>
      </c>
      <c r="C51" s="183">
        <v>41568</v>
      </c>
      <c r="D51" s="183">
        <v>23714</v>
      </c>
      <c r="E51" s="183">
        <v>42288</v>
      </c>
      <c r="F51" s="184">
        <f t="shared" si="4"/>
        <v>109215</v>
      </c>
      <c r="G51" s="183">
        <v>51071</v>
      </c>
      <c r="H51" s="183">
        <v>682</v>
      </c>
      <c r="I51" s="183">
        <v>2609</v>
      </c>
      <c r="J51" s="183">
        <v>0</v>
      </c>
      <c r="K51" s="184">
        <f t="shared" si="5"/>
        <v>54362</v>
      </c>
      <c r="L51" s="197">
        <f t="shared" si="6"/>
        <v>163577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2.75">
      <c r="A52" s="206" t="s">
        <v>63</v>
      </c>
      <c r="B52" s="183">
        <v>70</v>
      </c>
      <c r="C52" s="183">
        <v>48031</v>
      </c>
      <c r="D52" s="183">
        <v>18167</v>
      </c>
      <c r="E52" s="183">
        <v>29276</v>
      </c>
      <c r="F52" s="184">
        <f t="shared" si="4"/>
        <v>95544</v>
      </c>
      <c r="G52" s="183">
        <v>34620</v>
      </c>
      <c r="H52" s="183">
        <v>462</v>
      </c>
      <c r="I52" s="183">
        <v>0</v>
      </c>
      <c r="J52" s="183">
        <v>2903</v>
      </c>
      <c r="K52" s="184">
        <f t="shared" si="5"/>
        <v>37985</v>
      </c>
      <c r="L52" s="197">
        <f t="shared" si="6"/>
        <v>133529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2.75">
      <c r="A53" s="206" t="s">
        <v>64</v>
      </c>
      <c r="B53" s="183">
        <v>0</v>
      </c>
      <c r="C53" s="183">
        <v>38461</v>
      </c>
      <c r="D53" s="183">
        <v>8700</v>
      </c>
      <c r="E53" s="183">
        <v>6758</v>
      </c>
      <c r="F53" s="184">
        <f t="shared" si="4"/>
        <v>53919</v>
      </c>
      <c r="G53" s="183">
        <v>19427</v>
      </c>
      <c r="H53" s="183">
        <v>0</v>
      </c>
      <c r="I53" s="183">
        <v>0</v>
      </c>
      <c r="J53" s="183">
        <v>0</v>
      </c>
      <c r="K53" s="184">
        <f t="shared" si="5"/>
        <v>19427</v>
      </c>
      <c r="L53" s="197">
        <f t="shared" si="6"/>
        <v>73346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12.75">
      <c r="A54" s="206" t="s">
        <v>65</v>
      </c>
      <c r="B54" s="183">
        <v>0</v>
      </c>
      <c r="C54" s="183">
        <v>20380</v>
      </c>
      <c r="D54" s="183">
        <v>10451</v>
      </c>
      <c r="E54" s="183">
        <v>23451</v>
      </c>
      <c r="F54" s="184">
        <f t="shared" si="4"/>
        <v>54282</v>
      </c>
      <c r="G54" s="183">
        <v>37265</v>
      </c>
      <c r="H54" s="183">
        <v>0</v>
      </c>
      <c r="I54" s="183">
        <v>2</v>
      </c>
      <c r="J54" s="183">
        <v>0</v>
      </c>
      <c r="K54" s="184">
        <f t="shared" si="5"/>
        <v>37267</v>
      </c>
      <c r="L54" s="197">
        <f t="shared" si="6"/>
        <v>91549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12.75">
      <c r="A56" s="64" t="s">
        <v>66</v>
      </c>
      <c r="B56" s="84">
        <f aca="true" t="shared" si="7" ref="B56:L56">SUM(B36:B54)</f>
        <v>25310</v>
      </c>
      <c r="C56" s="84">
        <f t="shared" si="7"/>
        <v>1760824</v>
      </c>
      <c r="D56" s="84">
        <f t="shared" si="7"/>
        <v>400477</v>
      </c>
      <c r="E56" s="84">
        <f t="shared" si="7"/>
        <v>534200</v>
      </c>
      <c r="F56" s="84">
        <f t="shared" si="7"/>
        <v>2720811</v>
      </c>
      <c r="G56" s="84">
        <f t="shared" si="7"/>
        <v>491898</v>
      </c>
      <c r="H56" s="84">
        <f t="shared" si="7"/>
        <v>34751</v>
      </c>
      <c r="I56" s="84">
        <f t="shared" si="7"/>
        <v>34088</v>
      </c>
      <c r="J56" s="84">
        <f t="shared" si="7"/>
        <v>6639</v>
      </c>
      <c r="K56" s="84">
        <f t="shared" si="7"/>
        <v>567376</v>
      </c>
      <c r="L56" s="34">
        <f t="shared" si="7"/>
        <v>3288187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:256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spans="1:256" ht="12.75">
      <c r="A60" s="65" t="s">
        <v>67</v>
      </c>
      <c r="B60" s="85">
        <f aca="true" t="shared" si="8" ref="B60:L60">SUM(B32+B56)</f>
        <v>269996</v>
      </c>
      <c r="C60" s="85">
        <f t="shared" si="8"/>
        <v>2017921</v>
      </c>
      <c r="D60" s="85">
        <f t="shared" si="8"/>
        <v>466982</v>
      </c>
      <c r="E60" s="85">
        <f t="shared" si="8"/>
        <v>788803</v>
      </c>
      <c r="F60" s="85">
        <f t="shared" si="8"/>
        <v>3543702</v>
      </c>
      <c r="G60" s="85">
        <f t="shared" si="8"/>
        <v>599621</v>
      </c>
      <c r="H60" s="85">
        <f t="shared" si="8"/>
        <v>34830</v>
      </c>
      <c r="I60" s="85">
        <f t="shared" si="8"/>
        <v>181495</v>
      </c>
      <c r="J60" s="85">
        <f t="shared" si="8"/>
        <v>6639</v>
      </c>
      <c r="K60" s="85">
        <f t="shared" si="8"/>
        <v>822585</v>
      </c>
      <c r="L60" s="36">
        <f t="shared" si="8"/>
        <v>4366287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144" customFormat="1" ht="13.5" thickBot="1">
      <c r="A61" s="176"/>
      <c r="B61" s="114"/>
      <c r="C61" s="114"/>
      <c r="D61" s="114"/>
      <c r="E61" s="114"/>
      <c r="F61" s="115"/>
      <c r="G61" s="114"/>
      <c r="H61" s="114"/>
      <c r="I61" s="114"/>
      <c r="J61" s="114"/>
      <c r="K61" s="115"/>
      <c r="L61" s="116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0">
      <selection activeCell="A65" sqref="A65:IV72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13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</row>
    <row r="2" spans="1:13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</row>
    <row r="3" spans="1:13" s="144" customFormat="1" ht="15">
      <c r="A3" s="131"/>
      <c r="B3" s="132"/>
      <c r="C3" s="214" t="s">
        <v>71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</row>
    <row r="4" spans="1:13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</row>
    <row r="5" spans="1:13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</row>
    <row r="6" spans="1:13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</row>
    <row r="7" spans="1:13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</row>
    <row r="8" spans="1:13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</row>
    <row r="9" spans="1:13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</row>
    <row r="10" spans="1:13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</row>
    <row r="11" spans="1:13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</row>
    <row r="12" spans="1:13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</row>
    <row r="13" spans="1:13" ht="12.75">
      <c r="A13" s="195" t="s">
        <v>28</v>
      </c>
      <c r="B13" s="178">
        <v>0</v>
      </c>
      <c r="C13" s="178">
        <v>244</v>
      </c>
      <c r="D13" s="178">
        <v>702</v>
      </c>
      <c r="E13" s="178">
        <v>2486</v>
      </c>
      <c r="F13" s="179">
        <f aca="true" t="shared" si="0" ref="F13:F29">SUM(B13:E13)</f>
        <v>3432</v>
      </c>
      <c r="G13" s="178">
        <v>0</v>
      </c>
      <c r="H13" s="178">
        <v>0</v>
      </c>
      <c r="I13" s="178">
        <v>681</v>
      </c>
      <c r="J13" s="178">
        <v>0</v>
      </c>
      <c r="K13" s="179">
        <f aca="true" t="shared" si="1" ref="K13:K29">SUM(G13:J13)</f>
        <v>681</v>
      </c>
      <c r="L13" s="193">
        <f aca="true" t="shared" si="2" ref="L13:L29">SUM(F13+K13)</f>
        <v>4113</v>
      </c>
      <c r="M13" s="22"/>
    </row>
    <row r="14" spans="1:13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</row>
    <row r="15" spans="1:13" ht="12.75">
      <c r="A15" s="195" t="s">
        <v>30</v>
      </c>
      <c r="B15" s="178">
        <v>0</v>
      </c>
      <c r="C15" s="178">
        <v>18192</v>
      </c>
      <c r="D15" s="178">
        <v>7486</v>
      </c>
      <c r="E15" s="178">
        <v>31286</v>
      </c>
      <c r="F15" s="179">
        <f t="shared" si="0"/>
        <v>56964</v>
      </c>
      <c r="G15" s="178">
        <v>5921</v>
      </c>
      <c r="H15" s="178">
        <v>9708</v>
      </c>
      <c r="I15" s="178">
        <v>6703</v>
      </c>
      <c r="J15" s="178">
        <v>0</v>
      </c>
      <c r="K15" s="179">
        <f t="shared" si="1"/>
        <v>22332</v>
      </c>
      <c r="L15" s="193">
        <f t="shared" si="2"/>
        <v>79296</v>
      </c>
      <c r="M15" s="22"/>
    </row>
    <row r="16" spans="1:13" ht="12.75">
      <c r="A16" s="195" t="s">
        <v>31</v>
      </c>
      <c r="B16" s="178">
        <v>0</v>
      </c>
      <c r="C16" s="178">
        <v>5822</v>
      </c>
      <c r="D16" s="178">
        <v>3534</v>
      </c>
      <c r="E16" s="178">
        <v>6495</v>
      </c>
      <c r="F16" s="179">
        <f t="shared" si="0"/>
        <v>15851</v>
      </c>
      <c r="G16" s="178">
        <v>0</v>
      </c>
      <c r="H16" s="178">
        <v>0</v>
      </c>
      <c r="I16" s="178">
        <v>4149</v>
      </c>
      <c r="J16" s="178">
        <v>0</v>
      </c>
      <c r="K16" s="179">
        <f t="shared" si="1"/>
        <v>4149</v>
      </c>
      <c r="L16" s="193">
        <f t="shared" si="2"/>
        <v>20000</v>
      </c>
      <c r="M16" s="22"/>
    </row>
    <row r="17" spans="1:13" ht="12.75">
      <c r="A17" s="195" t="s">
        <v>32</v>
      </c>
      <c r="B17" s="178">
        <v>0</v>
      </c>
      <c r="C17" s="178">
        <v>0</v>
      </c>
      <c r="D17" s="178">
        <v>0</v>
      </c>
      <c r="E17" s="178">
        <v>828</v>
      </c>
      <c r="F17" s="179">
        <f t="shared" si="0"/>
        <v>828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828</v>
      </c>
      <c r="M17" s="22"/>
    </row>
    <row r="18" spans="1:13" ht="12.75">
      <c r="A18" s="195" t="s">
        <v>33</v>
      </c>
      <c r="B18" s="178">
        <v>48305</v>
      </c>
      <c r="C18" s="178">
        <v>9444</v>
      </c>
      <c r="D18" s="178">
        <v>1276</v>
      </c>
      <c r="E18" s="178">
        <v>12114</v>
      </c>
      <c r="F18" s="179">
        <f t="shared" si="0"/>
        <v>71139</v>
      </c>
      <c r="G18" s="178">
        <v>1</v>
      </c>
      <c r="H18" s="178">
        <v>121</v>
      </c>
      <c r="I18" s="178">
        <v>1815</v>
      </c>
      <c r="J18" s="178">
        <v>0</v>
      </c>
      <c r="K18" s="179">
        <f t="shared" si="1"/>
        <v>1937</v>
      </c>
      <c r="L18" s="193">
        <f t="shared" si="2"/>
        <v>73076</v>
      </c>
      <c r="M18" s="22"/>
    </row>
    <row r="19" spans="1:13" ht="12.75">
      <c r="A19" s="195" t="s">
        <v>34</v>
      </c>
      <c r="B19" s="178">
        <v>0</v>
      </c>
      <c r="C19" s="178">
        <v>57</v>
      </c>
      <c r="D19" s="178">
        <v>472</v>
      </c>
      <c r="E19" s="178">
        <v>161</v>
      </c>
      <c r="F19" s="179">
        <f t="shared" si="0"/>
        <v>690</v>
      </c>
      <c r="G19" s="178">
        <v>0</v>
      </c>
      <c r="H19" s="178">
        <v>0</v>
      </c>
      <c r="I19" s="178">
        <v>855</v>
      </c>
      <c r="J19" s="178">
        <v>0</v>
      </c>
      <c r="K19" s="179">
        <f t="shared" si="1"/>
        <v>855</v>
      </c>
      <c r="L19" s="193">
        <f t="shared" si="2"/>
        <v>1545</v>
      </c>
      <c r="M19" s="22"/>
    </row>
    <row r="20" spans="1:13" ht="12.75">
      <c r="A20" s="195" t="s">
        <v>35</v>
      </c>
      <c r="B20" s="178">
        <v>0</v>
      </c>
      <c r="C20" s="178">
        <v>61112</v>
      </c>
      <c r="D20" s="178">
        <v>3590</v>
      </c>
      <c r="E20" s="178">
        <v>18055</v>
      </c>
      <c r="F20" s="179">
        <f t="shared" si="0"/>
        <v>82757</v>
      </c>
      <c r="G20" s="178">
        <v>2271</v>
      </c>
      <c r="H20" s="178">
        <v>0</v>
      </c>
      <c r="I20" s="178">
        <v>3084</v>
      </c>
      <c r="J20" s="178">
        <v>0</v>
      </c>
      <c r="K20" s="179">
        <f t="shared" si="1"/>
        <v>5355</v>
      </c>
      <c r="L20" s="193">
        <f t="shared" si="2"/>
        <v>88112</v>
      </c>
      <c r="M20" s="22"/>
    </row>
    <row r="21" spans="1:13" ht="12.75">
      <c r="A21" s="195" t="s">
        <v>36</v>
      </c>
      <c r="B21" s="178">
        <v>0</v>
      </c>
      <c r="C21" s="178">
        <v>46077</v>
      </c>
      <c r="D21" s="178">
        <v>9934</v>
      </c>
      <c r="E21" s="178">
        <v>32325</v>
      </c>
      <c r="F21" s="179">
        <f t="shared" si="0"/>
        <v>88336</v>
      </c>
      <c r="G21" s="178">
        <v>1457</v>
      </c>
      <c r="H21" s="178">
        <v>0</v>
      </c>
      <c r="I21" s="178">
        <v>0</v>
      </c>
      <c r="J21" s="178">
        <v>0</v>
      </c>
      <c r="K21" s="179">
        <f t="shared" si="1"/>
        <v>1457</v>
      </c>
      <c r="L21" s="193">
        <f t="shared" si="2"/>
        <v>89793</v>
      </c>
      <c r="M21" s="22"/>
    </row>
    <row r="22" spans="1:13" ht="12.75">
      <c r="A22" s="195" t="s">
        <v>37</v>
      </c>
      <c r="B22" s="178">
        <v>0</v>
      </c>
      <c r="C22" s="178">
        <v>0</v>
      </c>
      <c r="D22" s="178">
        <v>12</v>
      </c>
      <c r="E22" s="178">
        <v>7719</v>
      </c>
      <c r="F22" s="179">
        <f t="shared" si="0"/>
        <v>7731</v>
      </c>
      <c r="G22" s="178">
        <v>1401</v>
      </c>
      <c r="H22" s="178">
        <v>0</v>
      </c>
      <c r="I22" s="178">
        <v>0</v>
      </c>
      <c r="J22" s="178">
        <v>0</v>
      </c>
      <c r="K22" s="179">
        <f t="shared" si="1"/>
        <v>1401</v>
      </c>
      <c r="L22" s="193">
        <f t="shared" si="2"/>
        <v>9132</v>
      </c>
      <c r="M22" s="22"/>
    </row>
    <row r="23" spans="1:13" ht="12.75">
      <c r="A23" s="195" t="s">
        <v>38</v>
      </c>
      <c r="B23" s="178">
        <v>23734</v>
      </c>
      <c r="C23" s="178">
        <v>8693</v>
      </c>
      <c r="D23" s="178">
        <v>9979</v>
      </c>
      <c r="E23" s="178">
        <v>15564</v>
      </c>
      <c r="F23" s="179">
        <f t="shared" si="0"/>
        <v>57970</v>
      </c>
      <c r="G23" s="178">
        <v>12357</v>
      </c>
      <c r="H23" s="178">
        <v>0</v>
      </c>
      <c r="I23" s="178">
        <v>19723</v>
      </c>
      <c r="J23" s="178">
        <v>0</v>
      </c>
      <c r="K23" s="179">
        <f t="shared" si="1"/>
        <v>32080</v>
      </c>
      <c r="L23" s="193">
        <f t="shared" si="2"/>
        <v>90050</v>
      </c>
      <c r="M23" s="22"/>
    </row>
    <row r="24" spans="1:13" ht="12.75">
      <c r="A24" s="195" t="s">
        <v>39</v>
      </c>
      <c r="B24" s="178">
        <v>0</v>
      </c>
      <c r="C24" s="178">
        <v>31617</v>
      </c>
      <c r="D24" s="178">
        <v>6871</v>
      </c>
      <c r="E24" s="178">
        <v>35104</v>
      </c>
      <c r="F24" s="179">
        <f t="shared" si="0"/>
        <v>73592</v>
      </c>
      <c r="G24" s="178">
        <v>2353</v>
      </c>
      <c r="H24" s="178">
        <v>3763</v>
      </c>
      <c r="I24" s="178">
        <v>17552</v>
      </c>
      <c r="J24" s="178">
        <v>0</v>
      </c>
      <c r="K24" s="179">
        <f t="shared" si="1"/>
        <v>23668</v>
      </c>
      <c r="L24" s="193">
        <f t="shared" si="2"/>
        <v>97260</v>
      </c>
      <c r="M24" s="22"/>
    </row>
    <row r="25" spans="1:13" ht="12.75">
      <c r="A25" s="195" t="s">
        <v>40</v>
      </c>
      <c r="B25" s="178">
        <v>0</v>
      </c>
      <c r="C25" s="178">
        <v>10596</v>
      </c>
      <c r="D25" s="178">
        <v>7488</v>
      </c>
      <c r="E25" s="178">
        <v>35265</v>
      </c>
      <c r="F25" s="179">
        <f t="shared" si="0"/>
        <v>53349</v>
      </c>
      <c r="G25" s="178">
        <v>639</v>
      </c>
      <c r="H25" s="178">
        <v>78</v>
      </c>
      <c r="I25" s="178">
        <v>0</v>
      </c>
      <c r="J25" s="178">
        <v>0</v>
      </c>
      <c r="K25" s="179">
        <f t="shared" si="1"/>
        <v>717</v>
      </c>
      <c r="L25" s="193">
        <f t="shared" si="2"/>
        <v>54066</v>
      </c>
      <c r="M25" s="22"/>
    </row>
    <row r="26" spans="1:13" ht="12.75">
      <c r="A26" s="195" t="s">
        <v>41</v>
      </c>
      <c r="B26" s="178">
        <v>0</v>
      </c>
      <c r="C26" s="178">
        <v>53677</v>
      </c>
      <c r="D26" s="178">
        <v>14687</v>
      </c>
      <c r="E26" s="178">
        <v>78702</v>
      </c>
      <c r="F26" s="179">
        <f t="shared" si="0"/>
        <v>147066</v>
      </c>
      <c r="G26" s="178">
        <v>41339</v>
      </c>
      <c r="H26" s="178">
        <v>0</v>
      </c>
      <c r="I26" s="178">
        <v>15056</v>
      </c>
      <c r="J26" s="178">
        <v>0</v>
      </c>
      <c r="K26" s="179">
        <f t="shared" si="1"/>
        <v>56395</v>
      </c>
      <c r="L26" s="193">
        <f t="shared" si="2"/>
        <v>203461</v>
      </c>
      <c r="M26" s="22"/>
    </row>
    <row r="27" spans="1:13" ht="12.75">
      <c r="A27" s="195" t="s">
        <v>42</v>
      </c>
      <c r="B27" s="178">
        <v>0</v>
      </c>
      <c r="C27" s="178">
        <v>7835</v>
      </c>
      <c r="D27" s="178">
        <v>0</v>
      </c>
      <c r="E27" s="178">
        <v>4202</v>
      </c>
      <c r="F27" s="179">
        <f t="shared" si="0"/>
        <v>12037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12037</v>
      </c>
      <c r="M27" s="22"/>
    </row>
    <row r="28" spans="1:13" ht="12.75">
      <c r="A28" s="195" t="s">
        <v>43</v>
      </c>
      <c r="B28" s="178">
        <v>0</v>
      </c>
      <c r="C28" s="178">
        <v>0</v>
      </c>
      <c r="D28" s="178">
        <v>0</v>
      </c>
      <c r="E28" s="178">
        <v>2717</v>
      </c>
      <c r="F28" s="179">
        <f t="shared" si="0"/>
        <v>2717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2717</v>
      </c>
      <c r="M28" s="22"/>
    </row>
    <row r="29" spans="1:13" ht="12.75">
      <c r="A29" s="195" t="s">
        <v>44</v>
      </c>
      <c r="B29" s="178">
        <v>122178</v>
      </c>
      <c r="C29" s="178">
        <v>8804</v>
      </c>
      <c r="D29" s="178">
        <v>325</v>
      </c>
      <c r="E29" s="178">
        <v>2027</v>
      </c>
      <c r="F29" s="179">
        <f t="shared" si="0"/>
        <v>133334</v>
      </c>
      <c r="G29" s="178">
        <v>14928</v>
      </c>
      <c r="H29" s="178">
        <v>0</v>
      </c>
      <c r="I29" s="178">
        <v>1688</v>
      </c>
      <c r="J29" s="178">
        <v>0</v>
      </c>
      <c r="K29" s="179">
        <f t="shared" si="1"/>
        <v>16616</v>
      </c>
      <c r="L29" s="193">
        <f t="shared" si="2"/>
        <v>149950</v>
      </c>
      <c r="M29" s="22"/>
    </row>
    <row r="30" spans="1:13" s="144" customFormat="1" ht="13.5" thickBot="1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</row>
    <row r="31" spans="1:13" s="144" customFormat="1" ht="13.5" thickTop="1">
      <c r="A31" s="166"/>
      <c r="B31" s="167"/>
      <c r="C31" s="167"/>
      <c r="D31" s="167"/>
      <c r="E31" s="167"/>
      <c r="F31" s="168"/>
      <c r="G31" s="167"/>
      <c r="H31" s="167"/>
      <c r="I31" s="167"/>
      <c r="J31" s="167"/>
      <c r="K31" s="168"/>
      <c r="L31" s="169"/>
      <c r="M31" s="127"/>
    </row>
    <row r="32" spans="1:13" ht="13.5" thickBot="1">
      <c r="A32" s="58" t="s">
        <v>45</v>
      </c>
      <c r="B32" s="25">
        <f aca="true" t="shared" si="3" ref="B32:L32">SUM(B13:B29)</f>
        <v>194217</v>
      </c>
      <c r="C32" s="25">
        <f t="shared" si="3"/>
        <v>262170</v>
      </c>
      <c r="D32" s="25">
        <f t="shared" si="3"/>
        <v>66356</v>
      </c>
      <c r="E32" s="25">
        <f t="shared" si="3"/>
        <v>285050</v>
      </c>
      <c r="F32" s="25">
        <f t="shared" si="3"/>
        <v>807793</v>
      </c>
      <c r="G32" s="25">
        <f t="shared" si="3"/>
        <v>82667</v>
      </c>
      <c r="H32" s="25">
        <f t="shared" si="3"/>
        <v>13670</v>
      </c>
      <c r="I32" s="25">
        <f t="shared" si="3"/>
        <v>71306</v>
      </c>
      <c r="J32" s="25">
        <f t="shared" si="3"/>
        <v>0</v>
      </c>
      <c r="K32" s="25">
        <f t="shared" si="3"/>
        <v>167643</v>
      </c>
      <c r="L32" s="26">
        <f t="shared" si="3"/>
        <v>975436</v>
      </c>
      <c r="M32" s="22"/>
    </row>
    <row r="33" spans="1:13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</row>
    <row r="34" spans="1:13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27"/>
    </row>
    <row r="35" spans="1:13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</row>
    <row r="36" spans="1:13" ht="12.75">
      <c r="A36" s="206" t="s">
        <v>47</v>
      </c>
      <c r="B36" s="183">
        <v>6764</v>
      </c>
      <c r="C36" s="183">
        <v>99553</v>
      </c>
      <c r="D36" s="183">
        <v>55328</v>
      </c>
      <c r="E36" s="183">
        <v>31047</v>
      </c>
      <c r="F36" s="184">
        <f aca="true" t="shared" si="4" ref="F36:F54">SUM(B36:E36)</f>
        <v>192692</v>
      </c>
      <c r="G36" s="183">
        <v>48252</v>
      </c>
      <c r="H36" s="183">
        <v>77</v>
      </c>
      <c r="I36" s="183">
        <v>1960</v>
      </c>
      <c r="J36" s="183">
        <v>0</v>
      </c>
      <c r="K36" s="184">
        <f aca="true" t="shared" si="5" ref="K36:K54">SUM(G36:J36)</f>
        <v>50289</v>
      </c>
      <c r="L36" s="197">
        <f aca="true" t="shared" si="6" ref="L36:L54">SUM(F36+K36)</f>
        <v>242981</v>
      </c>
      <c r="M36" s="22"/>
    </row>
    <row r="37" spans="1:13" ht="12.75">
      <c r="A37" s="206" t="s">
        <v>48</v>
      </c>
      <c r="B37" s="183">
        <v>0</v>
      </c>
      <c r="C37" s="183">
        <v>30713</v>
      </c>
      <c r="D37" s="183">
        <v>3448</v>
      </c>
      <c r="E37" s="183">
        <v>43846</v>
      </c>
      <c r="F37" s="184">
        <f t="shared" si="4"/>
        <v>78007</v>
      </c>
      <c r="G37" s="183">
        <v>12690</v>
      </c>
      <c r="H37" s="183">
        <v>0</v>
      </c>
      <c r="I37" s="183">
        <v>0</v>
      </c>
      <c r="J37" s="183">
        <v>0</v>
      </c>
      <c r="K37" s="184">
        <f t="shared" si="5"/>
        <v>12690</v>
      </c>
      <c r="L37" s="197">
        <f t="shared" si="6"/>
        <v>90697</v>
      </c>
      <c r="M37" s="22"/>
    </row>
    <row r="38" spans="1:13" ht="12.75">
      <c r="A38" s="206" t="s">
        <v>49</v>
      </c>
      <c r="B38" s="183">
        <v>0</v>
      </c>
      <c r="C38" s="183">
        <v>223867</v>
      </c>
      <c r="D38" s="183">
        <v>9999</v>
      </c>
      <c r="E38" s="183">
        <v>41710</v>
      </c>
      <c r="F38" s="184">
        <f t="shared" si="4"/>
        <v>275576</v>
      </c>
      <c r="G38" s="183">
        <v>34406</v>
      </c>
      <c r="H38" s="183">
        <v>0</v>
      </c>
      <c r="I38" s="183">
        <v>0</v>
      </c>
      <c r="J38" s="183">
        <v>0</v>
      </c>
      <c r="K38" s="184">
        <f t="shared" si="5"/>
        <v>34406</v>
      </c>
      <c r="L38" s="197">
        <f t="shared" si="6"/>
        <v>309982</v>
      </c>
      <c r="M38" s="22"/>
    </row>
    <row r="39" spans="1:13" ht="12.75">
      <c r="A39" s="206" t="s">
        <v>50</v>
      </c>
      <c r="B39" s="183">
        <v>24487</v>
      </c>
      <c r="C39" s="183">
        <v>288960</v>
      </c>
      <c r="D39" s="183">
        <v>73092</v>
      </c>
      <c r="E39" s="183">
        <v>129166</v>
      </c>
      <c r="F39" s="184">
        <f t="shared" si="4"/>
        <v>515705</v>
      </c>
      <c r="G39" s="183">
        <v>45612</v>
      </c>
      <c r="H39" s="183">
        <v>4187</v>
      </c>
      <c r="I39" s="183">
        <v>2662</v>
      </c>
      <c r="J39" s="183">
        <v>0</v>
      </c>
      <c r="K39" s="184">
        <f t="shared" si="5"/>
        <v>52461</v>
      </c>
      <c r="L39" s="197">
        <f t="shared" si="6"/>
        <v>568166</v>
      </c>
      <c r="M39" s="22"/>
    </row>
    <row r="40" spans="1:13" ht="12.75">
      <c r="A40" s="206" t="s">
        <v>51</v>
      </c>
      <c r="B40" s="183">
        <v>0</v>
      </c>
      <c r="C40" s="183">
        <v>0</v>
      </c>
      <c r="D40" s="183">
        <v>4448</v>
      </c>
      <c r="E40" s="183">
        <v>13331</v>
      </c>
      <c r="F40" s="184">
        <f t="shared" si="4"/>
        <v>17779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17779</v>
      </c>
      <c r="M40" s="22"/>
    </row>
    <row r="41" spans="1:13" ht="12.75">
      <c r="A41" s="206" t="s">
        <v>52</v>
      </c>
      <c r="B41" s="183">
        <v>0</v>
      </c>
      <c r="C41" s="183">
        <v>32604</v>
      </c>
      <c r="D41" s="183">
        <v>11290</v>
      </c>
      <c r="E41" s="183">
        <v>17389</v>
      </c>
      <c r="F41" s="184">
        <f t="shared" si="4"/>
        <v>61283</v>
      </c>
      <c r="G41" s="183">
        <v>17457</v>
      </c>
      <c r="H41" s="183">
        <v>5</v>
      </c>
      <c r="I41" s="183">
        <v>1709</v>
      </c>
      <c r="J41" s="183">
        <v>86</v>
      </c>
      <c r="K41" s="184">
        <f t="shared" si="5"/>
        <v>19257</v>
      </c>
      <c r="L41" s="197">
        <f t="shared" si="6"/>
        <v>80540</v>
      </c>
      <c r="M41" s="22"/>
    </row>
    <row r="42" spans="1:13" ht="12.75">
      <c r="A42" s="206" t="s">
        <v>53</v>
      </c>
      <c r="B42" s="183">
        <v>25</v>
      </c>
      <c r="C42" s="183">
        <v>130612</v>
      </c>
      <c r="D42" s="183">
        <v>17487</v>
      </c>
      <c r="E42" s="183">
        <v>22792</v>
      </c>
      <c r="F42" s="184">
        <f t="shared" si="4"/>
        <v>170916</v>
      </c>
      <c r="G42" s="183">
        <v>1976</v>
      </c>
      <c r="H42" s="183">
        <v>0</v>
      </c>
      <c r="I42" s="183">
        <v>5151</v>
      </c>
      <c r="J42" s="183">
        <v>0</v>
      </c>
      <c r="K42" s="184">
        <f t="shared" si="5"/>
        <v>7127</v>
      </c>
      <c r="L42" s="197">
        <f t="shared" si="6"/>
        <v>178043</v>
      </c>
      <c r="M42" s="22"/>
    </row>
    <row r="43" spans="1:13" ht="12.75">
      <c r="A43" s="206" t="s">
        <v>54</v>
      </c>
      <c r="B43" s="183">
        <v>545</v>
      </c>
      <c r="C43" s="183">
        <v>4950</v>
      </c>
      <c r="D43" s="183">
        <v>8969</v>
      </c>
      <c r="E43" s="183">
        <v>23002</v>
      </c>
      <c r="F43" s="184">
        <f t="shared" si="4"/>
        <v>37466</v>
      </c>
      <c r="G43" s="183">
        <v>2536</v>
      </c>
      <c r="H43" s="183">
        <v>1489</v>
      </c>
      <c r="I43" s="183">
        <v>0</v>
      </c>
      <c r="J43" s="183">
        <v>879</v>
      </c>
      <c r="K43" s="184">
        <f t="shared" si="5"/>
        <v>4904</v>
      </c>
      <c r="L43" s="197">
        <f t="shared" si="6"/>
        <v>42370</v>
      </c>
      <c r="M43" s="22"/>
    </row>
    <row r="44" spans="1:13" ht="12.75">
      <c r="A44" s="206" t="s">
        <v>55</v>
      </c>
      <c r="B44" s="183">
        <v>0</v>
      </c>
      <c r="C44" s="183">
        <v>305685</v>
      </c>
      <c r="D44" s="183">
        <v>33944</v>
      </c>
      <c r="E44" s="183">
        <v>51916</v>
      </c>
      <c r="F44" s="184">
        <f t="shared" si="4"/>
        <v>391545</v>
      </c>
      <c r="G44" s="183">
        <v>66316</v>
      </c>
      <c r="H44" s="183">
        <v>12</v>
      </c>
      <c r="I44" s="183">
        <v>32263</v>
      </c>
      <c r="J44" s="183">
        <v>0</v>
      </c>
      <c r="K44" s="184">
        <f t="shared" si="5"/>
        <v>98591</v>
      </c>
      <c r="L44" s="197">
        <f t="shared" si="6"/>
        <v>490136</v>
      </c>
      <c r="M44" s="22"/>
    </row>
    <row r="45" spans="1:13" ht="12.75">
      <c r="A45" s="206" t="s">
        <v>56</v>
      </c>
      <c r="B45" s="183">
        <v>35</v>
      </c>
      <c r="C45" s="183">
        <v>101011</v>
      </c>
      <c r="D45" s="183">
        <v>34164</v>
      </c>
      <c r="E45" s="183">
        <v>51536</v>
      </c>
      <c r="F45" s="184">
        <f t="shared" si="4"/>
        <v>186746</v>
      </c>
      <c r="G45" s="183">
        <v>5041</v>
      </c>
      <c r="H45" s="183">
        <v>65</v>
      </c>
      <c r="I45" s="183">
        <v>4098</v>
      </c>
      <c r="J45" s="183">
        <v>0</v>
      </c>
      <c r="K45" s="184">
        <f t="shared" si="5"/>
        <v>9204</v>
      </c>
      <c r="L45" s="197">
        <f t="shared" si="6"/>
        <v>195950</v>
      </c>
      <c r="M45" s="22"/>
    </row>
    <row r="46" spans="1:13" ht="12.75">
      <c r="A46" s="206" t="s">
        <v>57</v>
      </c>
      <c r="B46" s="183">
        <v>0</v>
      </c>
      <c r="C46" s="183">
        <v>190672</v>
      </c>
      <c r="D46" s="183">
        <v>33255</v>
      </c>
      <c r="E46" s="183">
        <v>25486</v>
      </c>
      <c r="F46" s="184">
        <f t="shared" si="4"/>
        <v>249413</v>
      </c>
      <c r="G46" s="183">
        <v>28645</v>
      </c>
      <c r="H46" s="183">
        <v>0</v>
      </c>
      <c r="I46" s="183">
        <v>0</v>
      </c>
      <c r="J46" s="183">
        <v>0</v>
      </c>
      <c r="K46" s="184">
        <f t="shared" si="5"/>
        <v>28645</v>
      </c>
      <c r="L46" s="197">
        <f t="shared" si="6"/>
        <v>278058</v>
      </c>
      <c r="M46" s="22"/>
    </row>
    <row r="47" spans="1:13" ht="12.75">
      <c r="A47" s="206" t="s">
        <v>58</v>
      </c>
      <c r="B47" s="183">
        <v>0</v>
      </c>
      <c r="C47" s="183">
        <v>120625</v>
      </c>
      <c r="D47" s="183">
        <v>23722</v>
      </c>
      <c r="E47" s="183">
        <v>56400</v>
      </c>
      <c r="F47" s="184">
        <f t="shared" si="4"/>
        <v>200747</v>
      </c>
      <c r="G47" s="183">
        <v>4466</v>
      </c>
      <c r="H47" s="183">
        <v>151</v>
      </c>
      <c r="I47" s="183">
        <v>2338</v>
      </c>
      <c r="J47" s="183">
        <v>3270</v>
      </c>
      <c r="K47" s="184">
        <f t="shared" si="5"/>
        <v>10225</v>
      </c>
      <c r="L47" s="197">
        <f t="shared" si="6"/>
        <v>210972</v>
      </c>
      <c r="M47" s="22"/>
    </row>
    <row r="48" spans="1:13" ht="12.75">
      <c r="A48" s="206" t="s">
        <v>59</v>
      </c>
      <c r="B48" s="183">
        <v>0</v>
      </c>
      <c r="C48" s="183">
        <v>0</v>
      </c>
      <c r="D48" s="183">
        <v>713</v>
      </c>
      <c r="E48" s="183">
        <v>8127</v>
      </c>
      <c r="F48" s="184">
        <f t="shared" si="4"/>
        <v>8840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8840</v>
      </c>
      <c r="M48" s="22"/>
    </row>
    <row r="49" spans="1:13" ht="12.75">
      <c r="A49" s="206" t="s">
        <v>60</v>
      </c>
      <c r="B49" s="183">
        <v>855</v>
      </c>
      <c r="C49" s="183">
        <v>57253</v>
      </c>
      <c r="D49" s="183">
        <v>33826</v>
      </c>
      <c r="E49" s="183">
        <v>36066</v>
      </c>
      <c r="F49" s="184">
        <f t="shared" si="4"/>
        <v>128000</v>
      </c>
      <c r="G49" s="183">
        <v>41469</v>
      </c>
      <c r="H49" s="183">
        <v>120</v>
      </c>
      <c r="I49" s="183">
        <v>2523</v>
      </c>
      <c r="J49" s="183">
        <v>0</v>
      </c>
      <c r="K49" s="184">
        <f t="shared" si="5"/>
        <v>44112</v>
      </c>
      <c r="L49" s="197">
        <f t="shared" si="6"/>
        <v>172112</v>
      </c>
      <c r="M49" s="22"/>
    </row>
    <row r="50" spans="1:13" ht="12.75">
      <c r="A50" s="206" t="s">
        <v>61</v>
      </c>
      <c r="B50" s="183">
        <v>0</v>
      </c>
      <c r="C50" s="183">
        <v>8126</v>
      </c>
      <c r="D50" s="183">
        <v>5058</v>
      </c>
      <c r="E50" s="183">
        <v>9676</v>
      </c>
      <c r="F50" s="184">
        <f t="shared" si="4"/>
        <v>22860</v>
      </c>
      <c r="G50" s="183">
        <v>7252</v>
      </c>
      <c r="H50" s="183">
        <v>0</v>
      </c>
      <c r="I50" s="183">
        <v>18722</v>
      </c>
      <c r="J50" s="183">
        <v>0</v>
      </c>
      <c r="K50" s="184">
        <f t="shared" si="5"/>
        <v>25974</v>
      </c>
      <c r="L50" s="197">
        <f t="shared" si="6"/>
        <v>48834</v>
      </c>
      <c r="M50" s="22"/>
    </row>
    <row r="51" spans="1:13" ht="12.75">
      <c r="A51" s="206" t="s">
        <v>62</v>
      </c>
      <c r="B51" s="183">
        <v>2795</v>
      </c>
      <c r="C51" s="183">
        <v>58184</v>
      </c>
      <c r="D51" s="183">
        <v>33385</v>
      </c>
      <c r="E51" s="183">
        <v>60519</v>
      </c>
      <c r="F51" s="184">
        <f t="shared" si="4"/>
        <v>154883</v>
      </c>
      <c r="G51" s="183">
        <v>31197</v>
      </c>
      <c r="H51" s="183">
        <v>74</v>
      </c>
      <c r="I51" s="183">
        <v>7478</v>
      </c>
      <c r="J51" s="183">
        <v>0</v>
      </c>
      <c r="K51" s="184">
        <f t="shared" si="5"/>
        <v>38749</v>
      </c>
      <c r="L51" s="197">
        <f t="shared" si="6"/>
        <v>193632</v>
      </c>
      <c r="M51" s="22"/>
    </row>
    <row r="52" spans="1:13" ht="12.75">
      <c r="A52" s="206" t="s">
        <v>63</v>
      </c>
      <c r="B52" s="183">
        <v>299</v>
      </c>
      <c r="C52" s="183">
        <v>50886</v>
      </c>
      <c r="D52" s="183">
        <v>18527</v>
      </c>
      <c r="E52" s="183">
        <v>34263</v>
      </c>
      <c r="F52" s="184">
        <f t="shared" si="4"/>
        <v>103975</v>
      </c>
      <c r="G52" s="183">
        <v>40195</v>
      </c>
      <c r="H52" s="183">
        <v>0</v>
      </c>
      <c r="I52" s="183">
        <v>0</v>
      </c>
      <c r="J52" s="183">
        <v>2040</v>
      </c>
      <c r="K52" s="184">
        <f t="shared" si="5"/>
        <v>42235</v>
      </c>
      <c r="L52" s="197">
        <f t="shared" si="6"/>
        <v>146210</v>
      </c>
      <c r="M52" s="22"/>
    </row>
    <row r="53" spans="1:13" ht="12.75">
      <c r="A53" s="206" t="s">
        <v>64</v>
      </c>
      <c r="B53" s="183">
        <v>0</v>
      </c>
      <c r="C53" s="183">
        <v>27735</v>
      </c>
      <c r="D53" s="183">
        <v>17594</v>
      </c>
      <c r="E53" s="183">
        <v>4235</v>
      </c>
      <c r="F53" s="184">
        <f t="shared" si="4"/>
        <v>49564</v>
      </c>
      <c r="G53" s="183">
        <v>9999</v>
      </c>
      <c r="H53" s="183">
        <v>0</v>
      </c>
      <c r="I53" s="183">
        <v>0</v>
      </c>
      <c r="J53" s="183">
        <v>0</v>
      </c>
      <c r="K53" s="184">
        <f t="shared" si="5"/>
        <v>9999</v>
      </c>
      <c r="L53" s="197">
        <f t="shared" si="6"/>
        <v>59563</v>
      </c>
      <c r="M53" s="22"/>
    </row>
    <row r="54" spans="1:13" ht="12.75">
      <c r="A54" s="206" t="s">
        <v>65</v>
      </c>
      <c r="B54" s="183">
        <v>0</v>
      </c>
      <c r="C54" s="183">
        <v>21500</v>
      </c>
      <c r="D54" s="183">
        <v>17690</v>
      </c>
      <c r="E54" s="183">
        <v>27010</v>
      </c>
      <c r="F54" s="184">
        <f t="shared" si="4"/>
        <v>66200</v>
      </c>
      <c r="G54" s="183">
        <v>16022</v>
      </c>
      <c r="H54" s="183">
        <v>0</v>
      </c>
      <c r="I54" s="183">
        <v>0</v>
      </c>
      <c r="J54" s="183">
        <v>0</v>
      </c>
      <c r="K54" s="184">
        <f t="shared" si="5"/>
        <v>16022</v>
      </c>
      <c r="L54" s="197">
        <f t="shared" si="6"/>
        <v>82222</v>
      </c>
      <c r="M54" s="22"/>
    </row>
    <row r="55" spans="1:13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</row>
    <row r="56" spans="1:13" ht="12.75">
      <c r="A56" s="64" t="s">
        <v>66</v>
      </c>
      <c r="B56" s="84">
        <f aca="true" t="shared" si="7" ref="B56:L56">SUM(B36:B54)</f>
        <v>35805</v>
      </c>
      <c r="C56" s="84">
        <f t="shared" si="7"/>
        <v>1752936</v>
      </c>
      <c r="D56" s="84">
        <f t="shared" si="7"/>
        <v>435939</v>
      </c>
      <c r="E56" s="84">
        <f t="shared" si="7"/>
        <v>687517</v>
      </c>
      <c r="F56" s="84">
        <f t="shared" si="7"/>
        <v>2912197</v>
      </c>
      <c r="G56" s="84">
        <f t="shared" si="7"/>
        <v>413531</v>
      </c>
      <c r="H56" s="84">
        <f t="shared" si="7"/>
        <v>6180</v>
      </c>
      <c r="I56" s="84">
        <f t="shared" si="7"/>
        <v>78904</v>
      </c>
      <c r="J56" s="84">
        <f t="shared" si="7"/>
        <v>6275</v>
      </c>
      <c r="K56" s="84">
        <f t="shared" si="7"/>
        <v>504890</v>
      </c>
      <c r="L56" s="34">
        <f t="shared" si="7"/>
        <v>3417087</v>
      </c>
      <c r="M56" s="22"/>
    </row>
    <row r="57" spans="1:13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</row>
    <row r="58" spans="1:13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</row>
    <row r="59" spans="1:13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</row>
    <row r="60" spans="1:13" ht="12.75">
      <c r="A60" s="65" t="s">
        <v>67</v>
      </c>
      <c r="B60" s="85">
        <f aca="true" t="shared" si="8" ref="B60:L60">SUM(B32+B56)</f>
        <v>230022</v>
      </c>
      <c r="C60" s="85">
        <f t="shared" si="8"/>
        <v>2015106</v>
      </c>
      <c r="D60" s="85">
        <f t="shared" si="8"/>
        <v>502295</v>
      </c>
      <c r="E60" s="85">
        <f t="shared" si="8"/>
        <v>972567</v>
      </c>
      <c r="F60" s="85">
        <f t="shared" si="8"/>
        <v>3719990</v>
      </c>
      <c r="G60" s="85">
        <f t="shared" si="8"/>
        <v>496198</v>
      </c>
      <c r="H60" s="85">
        <f t="shared" si="8"/>
        <v>19850</v>
      </c>
      <c r="I60" s="85">
        <f t="shared" si="8"/>
        <v>150210</v>
      </c>
      <c r="J60" s="85">
        <f t="shared" si="8"/>
        <v>6275</v>
      </c>
      <c r="K60" s="85">
        <f t="shared" si="8"/>
        <v>672533</v>
      </c>
      <c r="L60" s="36">
        <f t="shared" si="8"/>
        <v>4392523</v>
      </c>
      <c r="M60" s="22"/>
    </row>
    <row r="61" spans="1:13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3"/>
      <c r="L61" s="177"/>
      <c r="M61" s="127"/>
    </row>
    <row r="62" s="144" customFormat="1" ht="12.75"/>
    <row r="63" s="144" customFormat="1" ht="12.75"/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3"/>
  <sheetViews>
    <sheetView workbookViewId="0" topLeftCell="A47">
      <selection activeCell="A65" sqref="A65:IV72"/>
    </sheetView>
  </sheetViews>
  <sheetFormatPr defaultColWidth="9.140625" defaultRowHeight="12.75"/>
  <cols>
    <col min="1" max="1" width="24.57421875" style="39" bestFit="1" customWidth="1"/>
    <col min="2" max="2" width="8.421875" style="39" customWidth="1"/>
    <col min="3" max="3" width="10.140625" style="39" customWidth="1"/>
    <col min="4" max="4" width="9.28125" style="39" customWidth="1"/>
    <col min="5" max="5" width="10.140625" style="39" customWidth="1"/>
    <col min="6" max="6" width="11.00390625" style="39" customWidth="1"/>
    <col min="7" max="9" width="10.140625" style="39" customWidth="1"/>
    <col min="10" max="10" width="8.421875" style="39" customWidth="1"/>
    <col min="11" max="11" width="11.00390625" style="39" customWidth="1"/>
    <col min="12" max="12" width="13.8515625" style="39" bestFit="1" customWidth="1"/>
    <col min="13" max="16384" width="8.421875" style="39" customWidth="1"/>
  </cols>
  <sheetData>
    <row r="1" spans="1:256" s="144" customFormat="1" ht="15">
      <c r="A1" s="157"/>
      <c r="B1" s="158"/>
      <c r="C1" s="213" t="s">
        <v>0</v>
      </c>
      <c r="D1" s="213"/>
      <c r="E1" s="213"/>
      <c r="F1" s="213"/>
      <c r="G1" s="213"/>
      <c r="H1" s="213"/>
      <c r="I1" s="158"/>
      <c r="J1" s="158"/>
      <c r="K1" s="158"/>
      <c r="L1" s="159"/>
      <c r="M1" s="134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s="144" customFormat="1" ht="15">
      <c r="A2" s="131"/>
      <c r="B2" s="132"/>
      <c r="C2" s="214" t="s">
        <v>1</v>
      </c>
      <c r="D2" s="214"/>
      <c r="E2" s="214"/>
      <c r="F2" s="214"/>
      <c r="G2" s="214"/>
      <c r="H2" s="214"/>
      <c r="I2" s="132"/>
      <c r="J2" s="132"/>
      <c r="K2" s="132"/>
      <c r="L2" s="133"/>
      <c r="M2" s="134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spans="1:256" s="144" customFormat="1" ht="15">
      <c r="A3" s="131"/>
      <c r="B3" s="132"/>
      <c r="C3" s="214" t="s">
        <v>72</v>
      </c>
      <c r="D3" s="214"/>
      <c r="E3" s="214"/>
      <c r="F3" s="214"/>
      <c r="G3" s="214"/>
      <c r="H3" s="214"/>
      <c r="I3" s="132"/>
      <c r="J3" s="132"/>
      <c r="K3" s="132"/>
      <c r="L3" s="133"/>
      <c r="M3" s="134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pans="1:256" s="144" customFormat="1" ht="15">
      <c r="A4" s="136"/>
      <c r="B4" s="137"/>
      <c r="C4" s="137"/>
      <c r="D4" s="138"/>
      <c r="E4" s="138"/>
      <c r="F4" s="138"/>
      <c r="G4" s="138"/>
      <c r="H4" s="138"/>
      <c r="I4" s="137"/>
      <c r="J4" s="137"/>
      <c r="K4" s="137"/>
      <c r="L4" s="139"/>
      <c r="M4" s="134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spans="1:256" s="144" customFormat="1" ht="15">
      <c r="A5" s="136"/>
      <c r="B5" s="137"/>
      <c r="C5" s="212" t="s">
        <v>3</v>
      </c>
      <c r="D5" s="212"/>
      <c r="E5" s="212"/>
      <c r="F5" s="212"/>
      <c r="G5" s="212"/>
      <c r="H5" s="212"/>
      <c r="I5" s="137"/>
      <c r="J5" s="137"/>
      <c r="K5" s="137"/>
      <c r="L5" s="139"/>
      <c r="M5" s="134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256" s="144" customFormat="1" ht="13.5" thickBot="1">
      <c r="A6" s="145"/>
      <c r="B6" s="108"/>
      <c r="C6" s="108"/>
      <c r="D6" s="108"/>
      <c r="E6" s="108"/>
      <c r="F6" s="108"/>
      <c r="G6" s="108"/>
      <c r="H6" s="108"/>
      <c r="I6" s="137"/>
      <c r="J6" s="137"/>
      <c r="K6" s="137"/>
      <c r="L6" s="139"/>
      <c r="M6" s="134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ht="12.75">
      <c r="A7" s="41"/>
      <c r="B7" s="42"/>
      <c r="C7" s="42"/>
      <c r="D7" s="42"/>
      <c r="E7" s="43"/>
      <c r="F7" s="42" t="s">
        <v>4</v>
      </c>
      <c r="G7" s="43"/>
      <c r="H7" s="42"/>
      <c r="I7" s="44"/>
      <c r="J7" s="44"/>
      <c r="K7" s="45"/>
      <c r="L7" s="45"/>
      <c r="M7" s="40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3.5" thickBot="1">
      <c r="A8" s="46" t="s">
        <v>5</v>
      </c>
      <c r="B8" s="47"/>
      <c r="C8" s="47"/>
      <c r="D8" s="47"/>
      <c r="E8" s="47"/>
      <c r="F8" s="48" t="s">
        <v>6</v>
      </c>
      <c r="G8" s="48" t="s">
        <v>7</v>
      </c>
      <c r="H8" s="47"/>
      <c r="I8" s="49"/>
      <c r="J8" s="49"/>
      <c r="K8" s="50"/>
      <c r="L8" s="51" t="s">
        <v>8</v>
      </c>
      <c r="M8" s="40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2.75">
      <c r="A9" s="46" t="s">
        <v>9</v>
      </c>
      <c r="B9" s="86" t="s">
        <v>10</v>
      </c>
      <c r="C9" s="86" t="s">
        <v>11</v>
      </c>
      <c r="D9" s="86" t="s">
        <v>12</v>
      </c>
      <c r="E9" s="86" t="s">
        <v>12</v>
      </c>
      <c r="F9" s="87" t="s">
        <v>13</v>
      </c>
      <c r="G9" s="86"/>
      <c r="H9" s="86" t="s">
        <v>14</v>
      </c>
      <c r="I9" s="86" t="s">
        <v>15</v>
      </c>
      <c r="J9" s="88" t="s">
        <v>14</v>
      </c>
      <c r="K9" s="52" t="s">
        <v>13</v>
      </c>
      <c r="L9" s="51" t="s">
        <v>16</v>
      </c>
      <c r="M9" s="40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3.5" thickBot="1">
      <c r="A10" s="53" t="s">
        <v>17</v>
      </c>
      <c r="B10" s="47" t="s">
        <v>18</v>
      </c>
      <c r="C10" s="47" t="s">
        <v>19</v>
      </c>
      <c r="D10" s="47" t="s">
        <v>20</v>
      </c>
      <c r="E10" s="47" t="s">
        <v>21</v>
      </c>
      <c r="F10" s="48" t="s">
        <v>12</v>
      </c>
      <c r="G10" s="47" t="s">
        <v>22</v>
      </c>
      <c r="H10" s="47" t="s">
        <v>23</v>
      </c>
      <c r="I10" s="47" t="s">
        <v>11</v>
      </c>
      <c r="J10" s="54" t="s">
        <v>24</v>
      </c>
      <c r="K10" s="55" t="s">
        <v>25</v>
      </c>
      <c r="L10" s="51" t="s">
        <v>26</v>
      </c>
      <c r="M10" s="40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44" customFormat="1" ht="13.5" thickTop="1">
      <c r="A11" s="162"/>
      <c r="B11" s="163"/>
      <c r="C11" s="163"/>
      <c r="D11" s="163"/>
      <c r="E11" s="163"/>
      <c r="F11" s="163"/>
      <c r="G11" s="163"/>
      <c r="H11" s="163"/>
      <c r="I11" s="132"/>
      <c r="J11" s="132"/>
      <c r="K11" s="132"/>
      <c r="L11" s="164"/>
      <c r="M11" s="134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ht="12.75">
      <c r="A12" s="57" t="s">
        <v>27</v>
      </c>
      <c r="B12" s="89"/>
      <c r="C12" s="80"/>
      <c r="D12" s="77"/>
      <c r="E12" s="78"/>
      <c r="F12" s="79"/>
      <c r="G12" s="80"/>
      <c r="H12" s="80"/>
      <c r="I12" s="80"/>
      <c r="J12" s="80"/>
      <c r="K12" s="77"/>
      <c r="L12" s="19"/>
      <c r="M12" s="22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.75">
      <c r="A13" s="195" t="s">
        <v>28</v>
      </c>
      <c r="B13" s="178">
        <v>0</v>
      </c>
      <c r="C13" s="178">
        <v>1454</v>
      </c>
      <c r="D13" s="178">
        <v>533</v>
      </c>
      <c r="E13" s="178">
        <v>5448</v>
      </c>
      <c r="F13" s="179">
        <f aca="true" t="shared" si="0" ref="F13:F29">SUM(B13:E13)</f>
        <v>7435</v>
      </c>
      <c r="G13" s="178">
        <v>0</v>
      </c>
      <c r="H13" s="178">
        <v>0</v>
      </c>
      <c r="I13" s="178">
        <v>1145</v>
      </c>
      <c r="J13" s="178">
        <v>0</v>
      </c>
      <c r="K13" s="179">
        <f aca="true" t="shared" si="1" ref="K13:K29">SUM(G13:J13)</f>
        <v>1145</v>
      </c>
      <c r="L13" s="193">
        <f aca="true" t="shared" si="2" ref="L13:L29">SUM(F13+K13)</f>
        <v>8580</v>
      </c>
      <c r="M13" s="2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2.75">
      <c r="A14" s="195" t="s">
        <v>29</v>
      </c>
      <c r="B14" s="178">
        <v>0</v>
      </c>
      <c r="C14" s="178">
        <v>0</v>
      </c>
      <c r="D14" s="178">
        <v>0</v>
      </c>
      <c r="E14" s="178">
        <v>0</v>
      </c>
      <c r="F14" s="179">
        <f t="shared" si="0"/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f t="shared" si="1"/>
        <v>0</v>
      </c>
      <c r="L14" s="193">
        <f t="shared" si="2"/>
        <v>0</v>
      </c>
      <c r="M14" s="22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2.75">
      <c r="A15" s="195" t="s">
        <v>30</v>
      </c>
      <c r="B15" s="178">
        <v>0</v>
      </c>
      <c r="C15" s="178">
        <v>7900</v>
      </c>
      <c r="D15" s="178">
        <v>3500</v>
      </c>
      <c r="E15" s="178">
        <v>12059</v>
      </c>
      <c r="F15" s="179">
        <f t="shared" si="0"/>
        <v>23459</v>
      </c>
      <c r="G15" s="178">
        <v>4133</v>
      </c>
      <c r="H15" s="178">
        <v>0</v>
      </c>
      <c r="I15" s="178">
        <v>6457</v>
      </c>
      <c r="J15" s="178">
        <v>0</v>
      </c>
      <c r="K15" s="179">
        <f t="shared" si="1"/>
        <v>10590</v>
      </c>
      <c r="L15" s="193">
        <f t="shared" si="2"/>
        <v>34049</v>
      </c>
      <c r="M15" s="22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.75">
      <c r="A16" s="195" t="s">
        <v>31</v>
      </c>
      <c r="B16" s="178">
        <v>0</v>
      </c>
      <c r="C16" s="178">
        <v>6040</v>
      </c>
      <c r="D16" s="178">
        <v>3367</v>
      </c>
      <c r="E16" s="178">
        <v>8750</v>
      </c>
      <c r="F16" s="179">
        <f t="shared" si="0"/>
        <v>18157</v>
      </c>
      <c r="G16" s="178">
        <v>0</v>
      </c>
      <c r="H16" s="178">
        <v>0</v>
      </c>
      <c r="I16" s="178">
        <v>3193</v>
      </c>
      <c r="J16" s="178">
        <v>0</v>
      </c>
      <c r="K16" s="179">
        <f t="shared" si="1"/>
        <v>3193</v>
      </c>
      <c r="L16" s="193">
        <f t="shared" si="2"/>
        <v>21350</v>
      </c>
      <c r="M16" s="22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.75">
      <c r="A17" s="195" t="s">
        <v>32</v>
      </c>
      <c r="B17" s="178">
        <v>0</v>
      </c>
      <c r="C17" s="178">
        <v>105</v>
      </c>
      <c r="D17" s="178">
        <v>0</v>
      </c>
      <c r="E17" s="178">
        <v>1442</v>
      </c>
      <c r="F17" s="179">
        <f t="shared" si="0"/>
        <v>1547</v>
      </c>
      <c r="G17" s="178">
        <v>0</v>
      </c>
      <c r="H17" s="178">
        <v>0</v>
      </c>
      <c r="I17" s="178">
        <v>0</v>
      </c>
      <c r="J17" s="178">
        <v>0</v>
      </c>
      <c r="K17" s="179">
        <f t="shared" si="1"/>
        <v>0</v>
      </c>
      <c r="L17" s="193">
        <f t="shared" si="2"/>
        <v>1547</v>
      </c>
      <c r="M17" s="22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2.75">
      <c r="A18" s="195" t="s">
        <v>33</v>
      </c>
      <c r="B18" s="178">
        <v>37726</v>
      </c>
      <c r="C18" s="178">
        <v>8545</v>
      </c>
      <c r="D18" s="178">
        <v>967</v>
      </c>
      <c r="E18" s="178">
        <v>18942</v>
      </c>
      <c r="F18" s="179">
        <f t="shared" si="0"/>
        <v>66180</v>
      </c>
      <c r="G18" s="178">
        <v>0</v>
      </c>
      <c r="H18" s="178">
        <v>0</v>
      </c>
      <c r="I18" s="178">
        <v>14014</v>
      </c>
      <c r="J18" s="178">
        <v>0</v>
      </c>
      <c r="K18" s="179">
        <f t="shared" si="1"/>
        <v>14014</v>
      </c>
      <c r="L18" s="193">
        <f t="shared" si="2"/>
        <v>80194</v>
      </c>
      <c r="M18" s="22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2.75">
      <c r="A19" s="195" t="s">
        <v>34</v>
      </c>
      <c r="B19" s="178">
        <v>0</v>
      </c>
      <c r="C19" s="178">
        <v>0</v>
      </c>
      <c r="D19" s="178">
        <v>0</v>
      </c>
      <c r="E19" s="178">
        <v>902</v>
      </c>
      <c r="F19" s="179">
        <f t="shared" si="0"/>
        <v>902</v>
      </c>
      <c r="G19" s="178">
        <v>0</v>
      </c>
      <c r="H19" s="178">
        <v>0</v>
      </c>
      <c r="I19" s="178">
        <v>1457</v>
      </c>
      <c r="J19" s="178">
        <v>0</v>
      </c>
      <c r="K19" s="179">
        <f t="shared" si="1"/>
        <v>1457</v>
      </c>
      <c r="L19" s="193">
        <f t="shared" si="2"/>
        <v>2359</v>
      </c>
      <c r="M19" s="22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2.75">
      <c r="A20" s="195" t="s">
        <v>35</v>
      </c>
      <c r="B20" s="178">
        <v>0</v>
      </c>
      <c r="C20" s="178">
        <v>44000</v>
      </c>
      <c r="D20" s="178">
        <v>7500</v>
      </c>
      <c r="E20" s="178">
        <v>21585</v>
      </c>
      <c r="F20" s="179">
        <f t="shared" si="0"/>
        <v>73085</v>
      </c>
      <c r="G20" s="178">
        <v>1108</v>
      </c>
      <c r="H20" s="178">
        <v>0</v>
      </c>
      <c r="I20" s="178">
        <v>9097</v>
      </c>
      <c r="J20" s="178">
        <v>0</v>
      </c>
      <c r="K20" s="179">
        <f t="shared" si="1"/>
        <v>10205</v>
      </c>
      <c r="L20" s="193">
        <f t="shared" si="2"/>
        <v>83290</v>
      </c>
      <c r="M20" s="22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.75">
      <c r="A21" s="195" t="s">
        <v>36</v>
      </c>
      <c r="B21" s="178">
        <v>9905</v>
      </c>
      <c r="C21" s="178">
        <v>38006</v>
      </c>
      <c r="D21" s="178">
        <v>8000</v>
      </c>
      <c r="E21" s="178">
        <v>31786</v>
      </c>
      <c r="F21" s="179">
        <f t="shared" si="0"/>
        <v>87697</v>
      </c>
      <c r="G21" s="178">
        <v>1031</v>
      </c>
      <c r="H21" s="178">
        <v>0</v>
      </c>
      <c r="I21" s="178">
        <v>0</v>
      </c>
      <c r="J21" s="178">
        <v>0</v>
      </c>
      <c r="K21" s="179">
        <f t="shared" si="1"/>
        <v>1031</v>
      </c>
      <c r="L21" s="193">
        <f t="shared" si="2"/>
        <v>88728</v>
      </c>
      <c r="M21" s="22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2.75">
      <c r="A22" s="195" t="s">
        <v>37</v>
      </c>
      <c r="B22" s="178">
        <v>0</v>
      </c>
      <c r="C22" s="178">
        <v>0</v>
      </c>
      <c r="D22" s="178">
        <v>0</v>
      </c>
      <c r="E22" s="178">
        <v>6921</v>
      </c>
      <c r="F22" s="179">
        <f t="shared" si="0"/>
        <v>6921</v>
      </c>
      <c r="G22" s="178">
        <v>280</v>
      </c>
      <c r="H22" s="178">
        <v>0</v>
      </c>
      <c r="I22" s="178">
        <v>0</v>
      </c>
      <c r="J22" s="178">
        <v>0</v>
      </c>
      <c r="K22" s="179">
        <f t="shared" si="1"/>
        <v>280</v>
      </c>
      <c r="L22" s="193">
        <f t="shared" si="2"/>
        <v>7201</v>
      </c>
      <c r="M22" s="2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2.75">
      <c r="A23" s="195" t="s">
        <v>38</v>
      </c>
      <c r="B23" s="178">
        <v>31308</v>
      </c>
      <c r="C23" s="178">
        <v>10313</v>
      </c>
      <c r="D23" s="178">
        <v>12419</v>
      </c>
      <c r="E23" s="178">
        <v>17372</v>
      </c>
      <c r="F23" s="179">
        <f t="shared" si="0"/>
        <v>71412</v>
      </c>
      <c r="G23" s="178">
        <v>6167</v>
      </c>
      <c r="H23" s="178">
        <v>0</v>
      </c>
      <c r="I23" s="178">
        <v>22155</v>
      </c>
      <c r="J23" s="178">
        <v>0</v>
      </c>
      <c r="K23" s="179">
        <f t="shared" si="1"/>
        <v>28322</v>
      </c>
      <c r="L23" s="193">
        <f t="shared" si="2"/>
        <v>99734</v>
      </c>
      <c r="M23" s="22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.75">
      <c r="A24" s="195" t="s">
        <v>39</v>
      </c>
      <c r="B24" s="178">
        <v>0</v>
      </c>
      <c r="C24" s="178">
        <v>42267</v>
      </c>
      <c r="D24" s="178">
        <v>9000</v>
      </c>
      <c r="E24" s="178">
        <v>41613</v>
      </c>
      <c r="F24" s="179">
        <f t="shared" si="0"/>
        <v>92880</v>
      </c>
      <c r="G24" s="178">
        <v>3468</v>
      </c>
      <c r="H24" s="178">
        <v>0</v>
      </c>
      <c r="I24" s="178">
        <v>11346</v>
      </c>
      <c r="J24" s="178">
        <v>0</v>
      </c>
      <c r="K24" s="179">
        <f t="shared" si="1"/>
        <v>14814</v>
      </c>
      <c r="L24" s="193">
        <f t="shared" si="2"/>
        <v>107694</v>
      </c>
      <c r="M24" s="22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2.75">
      <c r="A25" s="195" t="s">
        <v>40</v>
      </c>
      <c r="B25" s="178">
        <v>0</v>
      </c>
      <c r="C25" s="178">
        <v>11204</v>
      </c>
      <c r="D25" s="178">
        <v>6293</v>
      </c>
      <c r="E25" s="178">
        <v>39654</v>
      </c>
      <c r="F25" s="179">
        <f t="shared" si="0"/>
        <v>57151</v>
      </c>
      <c r="G25" s="178">
        <v>140</v>
      </c>
      <c r="H25" s="178">
        <v>0</v>
      </c>
      <c r="I25" s="178">
        <v>0</v>
      </c>
      <c r="J25" s="178">
        <v>0</v>
      </c>
      <c r="K25" s="179">
        <f t="shared" si="1"/>
        <v>140</v>
      </c>
      <c r="L25" s="193">
        <f t="shared" si="2"/>
        <v>57291</v>
      </c>
      <c r="M25" s="2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2.75">
      <c r="A26" s="195" t="s">
        <v>41</v>
      </c>
      <c r="B26" s="178">
        <v>8744</v>
      </c>
      <c r="C26" s="178">
        <v>57000</v>
      </c>
      <c r="D26" s="178">
        <v>15000</v>
      </c>
      <c r="E26" s="178">
        <v>91332</v>
      </c>
      <c r="F26" s="179">
        <f t="shared" si="0"/>
        <v>172076</v>
      </c>
      <c r="G26" s="178">
        <v>23749</v>
      </c>
      <c r="H26" s="178">
        <v>0</v>
      </c>
      <c r="I26" s="178">
        <v>9758</v>
      </c>
      <c r="J26" s="178">
        <v>0</v>
      </c>
      <c r="K26" s="179">
        <f t="shared" si="1"/>
        <v>33507</v>
      </c>
      <c r="L26" s="193">
        <f t="shared" si="2"/>
        <v>205583</v>
      </c>
      <c r="M26" s="22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.75">
      <c r="A27" s="195" t="s">
        <v>42</v>
      </c>
      <c r="B27" s="178">
        <v>0</v>
      </c>
      <c r="C27" s="178">
        <v>1801</v>
      </c>
      <c r="D27" s="178">
        <v>0</v>
      </c>
      <c r="E27" s="178">
        <v>7099</v>
      </c>
      <c r="F27" s="179">
        <f t="shared" si="0"/>
        <v>8900</v>
      </c>
      <c r="G27" s="178">
        <v>0</v>
      </c>
      <c r="H27" s="178">
        <v>0</v>
      </c>
      <c r="I27" s="178">
        <v>0</v>
      </c>
      <c r="J27" s="178">
        <v>0</v>
      </c>
      <c r="K27" s="179">
        <f t="shared" si="1"/>
        <v>0</v>
      </c>
      <c r="L27" s="193">
        <f t="shared" si="2"/>
        <v>8900</v>
      </c>
      <c r="M27" s="22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2.75">
      <c r="A28" s="195" t="s">
        <v>43</v>
      </c>
      <c r="B28" s="178">
        <v>0</v>
      </c>
      <c r="C28" s="178">
        <v>0</v>
      </c>
      <c r="D28" s="178">
        <v>0</v>
      </c>
      <c r="E28" s="178">
        <v>424</v>
      </c>
      <c r="F28" s="179">
        <f t="shared" si="0"/>
        <v>424</v>
      </c>
      <c r="G28" s="178">
        <v>0</v>
      </c>
      <c r="H28" s="178">
        <v>0</v>
      </c>
      <c r="I28" s="178">
        <v>0</v>
      </c>
      <c r="J28" s="178">
        <v>0</v>
      </c>
      <c r="K28" s="179">
        <f t="shared" si="1"/>
        <v>0</v>
      </c>
      <c r="L28" s="193">
        <f t="shared" si="2"/>
        <v>424</v>
      </c>
      <c r="M28" s="22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2.75">
      <c r="A29" s="195" t="s">
        <v>44</v>
      </c>
      <c r="B29" s="178">
        <v>78578</v>
      </c>
      <c r="C29" s="178">
        <v>9000</v>
      </c>
      <c r="D29" s="178">
        <v>6500</v>
      </c>
      <c r="E29" s="178">
        <v>5396</v>
      </c>
      <c r="F29" s="179">
        <f t="shared" si="0"/>
        <v>99474</v>
      </c>
      <c r="G29" s="178">
        <v>8485</v>
      </c>
      <c r="H29" s="178">
        <v>0</v>
      </c>
      <c r="I29" s="178">
        <v>7042</v>
      </c>
      <c r="J29" s="178">
        <v>0</v>
      </c>
      <c r="K29" s="179">
        <f t="shared" si="1"/>
        <v>15527</v>
      </c>
      <c r="L29" s="193">
        <f t="shared" si="2"/>
        <v>115001</v>
      </c>
      <c r="M29" s="2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144" customFormat="1" ht="13.5" thickBot="1">
      <c r="A30" s="196"/>
      <c r="B30" s="183"/>
      <c r="C30" s="183"/>
      <c r="D30" s="183"/>
      <c r="E30" s="183"/>
      <c r="F30" s="184"/>
      <c r="G30" s="183"/>
      <c r="H30" s="183"/>
      <c r="I30" s="183"/>
      <c r="J30" s="183"/>
      <c r="K30" s="184"/>
      <c r="L30" s="197"/>
      <c r="M30" s="127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 s="144" customFormat="1" ht="13.5" thickTop="1">
      <c r="A31" s="166"/>
      <c r="B31" s="167"/>
      <c r="C31" s="167"/>
      <c r="D31" s="167"/>
      <c r="E31" s="167"/>
      <c r="F31" s="168"/>
      <c r="G31" s="167"/>
      <c r="H31" s="167"/>
      <c r="I31" s="167"/>
      <c r="J31" s="167"/>
      <c r="K31" s="168"/>
      <c r="L31" s="169"/>
      <c r="M31" s="127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:256" ht="13.5" thickBot="1">
      <c r="A32" s="58" t="s">
        <v>45</v>
      </c>
      <c r="B32" s="25">
        <f aca="true" t="shared" si="3" ref="B32:L32">SUM(B13:B29)</f>
        <v>166261</v>
      </c>
      <c r="C32" s="25">
        <f t="shared" si="3"/>
        <v>237635</v>
      </c>
      <c r="D32" s="25">
        <f t="shared" si="3"/>
        <v>73079</v>
      </c>
      <c r="E32" s="25">
        <f t="shared" si="3"/>
        <v>310725</v>
      </c>
      <c r="F32" s="25">
        <f t="shared" si="3"/>
        <v>787700</v>
      </c>
      <c r="G32" s="25">
        <f t="shared" si="3"/>
        <v>48561</v>
      </c>
      <c r="H32" s="25">
        <f t="shared" si="3"/>
        <v>0</v>
      </c>
      <c r="I32" s="25">
        <f t="shared" si="3"/>
        <v>85664</v>
      </c>
      <c r="J32" s="25">
        <f t="shared" si="3"/>
        <v>0</v>
      </c>
      <c r="K32" s="25">
        <f t="shared" si="3"/>
        <v>134225</v>
      </c>
      <c r="L32" s="26">
        <f t="shared" si="3"/>
        <v>921925</v>
      </c>
      <c r="M32" s="2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144" customFormat="1" ht="12.75">
      <c r="A33" s="1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M33" s="127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spans="1:256" s="144" customFormat="1" ht="13.5" thickBot="1">
      <c r="A34" s="145"/>
      <c r="B34" s="117"/>
      <c r="C34" s="117"/>
      <c r="D34" s="117"/>
      <c r="E34" s="117"/>
      <c r="F34" s="112"/>
      <c r="G34" s="117"/>
      <c r="H34" s="117"/>
      <c r="I34" s="117"/>
      <c r="J34" s="117"/>
      <c r="K34" s="112"/>
      <c r="L34" s="113"/>
      <c r="M34" s="127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256" ht="12.75">
      <c r="A35" s="59" t="s">
        <v>46</v>
      </c>
      <c r="B35" s="60"/>
      <c r="C35" s="61"/>
      <c r="D35" s="61"/>
      <c r="E35" s="61"/>
      <c r="F35" s="62"/>
      <c r="G35" s="61"/>
      <c r="H35" s="61"/>
      <c r="I35" s="61"/>
      <c r="J35" s="61"/>
      <c r="K35" s="62"/>
      <c r="L35" s="63"/>
      <c r="M35" s="2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12.75">
      <c r="A36" s="206" t="s">
        <v>47</v>
      </c>
      <c r="B36" s="183">
        <v>5880</v>
      </c>
      <c r="C36" s="183">
        <v>73000</v>
      </c>
      <c r="D36" s="183">
        <v>44010</v>
      </c>
      <c r="E36" s="183">
        <v>29899</v>
      </c>
      <c r="F36" s="184">
        <f aca="true" t="shared" si="4" ref="F36:F54">SUM(B36:E36)</f>
        <v>152789</v>
      </c>
      <c r="G36" s="183">
        <v>10346</v>
      </c>
      <c r="H36" s="183">
        <v>0</v>
      </c>
      <c r="I36" s="183">
        <v>928</v>
      </c>
      <c r="J36" s="183">
        <v>0</v>
      </c>
      <c r="K36" s="184">
        <f aca="true" t="shared" si="5" ref="K36:K54">SUM(G36:J36)</f>
        <v>11274</v>
      </c>
      <c r="L36" s="197">
        <f aca="true" t="shared" si="6" ref="L36:L54">SUM(F36+K36)</f>
        <v>164063</v>
      </c>
      <c r="M36" s="22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2.75">
      <c r="A37" s="206" t="s">
        <v>48</v>
      </c>
      <c r="B37" s="183">
        <v>0</v>
      </c>
      <c r="C37" s="183">
        <v>42584</v>
      </c>
      <c r="D37" s="183">
        <v>3600</v>
      </c>
      <c r="E37" s="183">
        <v>36320</v>
      </c>
      <c r="F37" s="184">
        <f t="shared" si="4"/>
        <v>82504</v>
      </c>
      <c r="G37" s="183">
        <v>12762</v>
      </c>
      <c r="H37" s="183">
        <v>0</v>
      </c>
      <c r="I37" s="183">
        <v>0</v>
      </c>
      <c r="J37" s="183">
        <v>0</v>
      </c>
      <c r="K37" s="184">
        <f t="shared" si="5"/>
        <v>12762</v>
      </c>
      <c r="L37" s="197">
        <f t="shared" si="6"/>
        <v>95266</v>
      </c>
      <c r="M37" s="22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2.75">
      <c r="A38" s="206" t="s">
        <v>49</v>
      </c>
      <c r="B38" s="183">
        <v>0</v>
      </c>
      <c r="C38" s="183">
        <v>205181</v>
      </c>
      <c r="D38" s="183">
        <v>30476</v>
      </c>
      <c r="E38" s="183">
        <v>69117</v>
      </c>
      <c r="F38" s="184">
        <f t="shared" si="4"/>
        <v>304774</v>
      </c>
      <c r="G38" s="183">
        <v>21626</v>
      </c>
      <c r="H38" s="183">
        <v>0</v>
      </c>
      <c r="I38" s="183">
        <v>0</v>
      </c>
      <c r="J38" s="183">
        <v>0</v>
      </c>
      <c r="K38" s="184">
        <f t="shared" si="5"/>
        <v>21626</v>
      </c>
      <c r="L38" s="197">
        <f t="shared" si="6"/>
        <v>326400</v>
      </c>
      <c r="M38" s="22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2.75">
      <c r="A39" s="206" t="s">
        <v>50</v>
      </c>
      <c r="B39" s="183">
        <v>23196</v>
      </c>
      <c r="C39" s="183">
        <v>270934</v>
      </c>
      <c r="D39" s="183">
        <v>68005</v>
      </c>
      <c r="E39" s="183">
        <v>110405</v>
      </c>
      <c r="F39" s="184">
        <f t="shared" si="4"/>
        <v>472540</v>
      </c>
      <c r="G39" s="183">
        <v>29112</v>
      </c>
      <c r="H39" s="183">
        <v>7174</v>
      </c>
      <c r="I39" s="183">
        <v>1933</v>
      </c>
      <c r="J39" s="183">
        <v>0</v>
      </c>
      <c r="K39" s="184">
        <f t="shared" si="5"/>
        <v>38219</v>
      </c>
      <c r="L39" s="197">
        <f t="shared" si="6"/>
        <v>510759</v>
      </c>
      <c r="M39" s="22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2.75">
      <c r="A40" s="206" t="s">
        <v>51</v>
      </c>
      <c r="B40" s="183">
        <v>0</v>
      </c>
      <c r="C40" s="183">
        <v>2000</v>
      </c>
      <c r="D40" s="183">
        <v>1622</v>
      </c>
      <c r="E40" s="183">
        <v>12568</v>
      </c>
      <c r="F40" s="184">
        <f t="shared" si="4"/>
        <v>16190</v>
      </c>
      <c r="G40" s="183">
        <v>0</v>
      </c>
      <c r="H40" s="183">
        <v>0</v>
      </c>
      <c r="I40" s="183">
        <v>0</v>
      </c>
      <c r="J40" s="183">
        <v>0</v>
      </c>
      <c r="K40" s="184">
        <f t="shared" si="5"/>
        <v>0</v>
      </c>
      <c r="L40" s="197">
        <f t="shared" si="6"/>
        <v>16190</v>
      </c>
      <c r="M40" s="22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2.75">
      <c r="A41" s="206" t="s">
        <v>52</v>
      </c>
      <c r="B41" s="183">
        <v>0</v>
      </c>
      <c r="C41" s="183">
        <v>28000</v>
      </c>
      <c r="D41" s="183">
        <v>17164</v>
      </c>
      <c r="E41" s="183">
        <v>17978</v>
      </c>
      <c r="F41" s="184">
        <f t="shared" si="4"/>
        <v>63142</v>
      </c>
      <c r="G41" s="183">
        <v>10213</v>
      </c>
      <c r="H41" s="183">
        <v>31</v>
      </c>
      <c r="I41" s="183">
        <v>1242</v>
      </c>
      <c r="J41" s="183">
        <v>0</v>
      </c>
      <c r="K41" s="184">
        <f t="shared" si="5"/>
        <v>11486</v>
      </c>
      <c r="L41" s="197">
        <f t="shared" si="6"/>
        <v>74628</v>
      </c>
      <c r="M41" s="22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2.75">
      <c r="A42" s="206" t="s">
        <v>53</v>
      </c>
      <c r="B42" s="183">
        <v>2</v>
      </c>
      <c r="C42" s="183">
        <v>143000</v>
      </c>
      <c r="D42" s="183">
        <v>19000</v>
      </c>
      <c r="E42" s="183">
        <v>28441</v>
      </c>
      <c r="F42" s="184">
        <f t="shared" si="4"/>
        <v>190443</v>
      </c>
      <c r="G42" s="183">
        <v>11962</v>
      </c>
      <c r="H42" s="183">
        <v>1779</v>
      </c>
      <c r="I42" s="183">
        <v>8237</v>
      </c>
      <c r="J42" s="183">
        <v>0</v>
      </c>
      <c r="K42" s="184">
        <f t="shared" si="5"/>
        <v>21978</v>
      </c>
      <c r="L42" s="197">
        <f t="shared" si="6"/>
        <v>212421</v>
      </c>
      <c r="M42" s="2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2.75">
      <c r="A43" s="206" t="s">
        <v>54</v>
      </c>
      <c r="B43" s="183">
        <v>228</v>
      </c>
      <c r="C43" s="183">
        <v>13000</v>
      </c>
      <c r="D43" s="183">
        <v>10000</v>
      </c>
      <c r="E43" s="183">
        <v>19280</v>
      </c>
      <c r="F43" s="184">
        <f t="shared" si="4"/>
        <v>42508</v>
      </c>
      <c r="G43" s="183">
        <v>210</v>
      </c>
      <c r="H43" s="183">
        <v>95</v>
      </c>
      <c r="I43" s="183">
        <v>0</v>
      </c>
      <c r="J43" s="183">
        <v>506</v>
      </c>
      <c r="K43" s="184">
        <f t="shared" si="5"/>
        <v>811</v>
      </c>
      <c r="L43" s="197">
        <f t="shared" si="6"/>
        <v>43319</v>
      </c>
      <c r="M43" s="22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2.75">
      <c r="A44" s="206" t="s">
        <v>55</v>
      </c>
      <c r="B44" s="183">
        <v>0</v>
      </c>
      <c r="C44" s="183">
        <v>250000</v>
      </c>
      <c r="D44" s="183">
        <v>61000</v>
      </c>
      <c r="E44" s="183">
        <v>79704</v>
      </c>
      <c r="F44" s="184">
        <f t="shared" si="4"/>
        <v>390704</v>
      </c>
      <c r="G44" s="183">
        <v>25121</v>
      </c>
      <c r="H44" s="183">
        <v>0</v>
      </c>
      <c r="I44" s="183">
        <v>29652</v>
      </c>
      <c r="J44" s="183">
        <v>0</v>
      </c>
      <c r="K44" s="184">
        <f t="shared" si="5"/>
        <v>54773</v>
      </c>
      <c r="L44" s="197">
        <f t="shared" si="6"/>
        <v>445477</v>
      </c>
      <c r="M44" s="22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2.75">
      <c r="A45" s="206" t="s">
        <v>56</v>
      </c>
      <c r="B45" s="183">
        <v>0</v>
      </c>
      <c r="C45" s="183">
        <v>70000</v>
      </c>
      <c r="D45" s="183">
        <v>49500</v>
      </c>
      <c r="E45" s="183">
        <v>52417</v>
      </c>
      <c r="F45" s="184">
        <f t="shared" si="4"/>
        <v>171917</v>
      </c>
      <c r="G45" s="183">
        <v>12966</v>
      </c>
      <c r="H45" s="183">
        <v>0</v>
      </c>
      <c r="I45" s="183">
        <v>1194</v>
      </c>
      <c r="J45" s="183">
        <v>0</v>
      </c>
      <c r="K45" s="184">
        <f t="shared" si="5"/>
        <v>14160</v>
      </c>
      <c r="L45" s="197">
        <f t="shared" si="6"/>
        <v>186077</v>
      </c>
      <c r="M45" s="22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2.75">
      <c r="A46" s="206" t="s">
        <v>57</v>
      </c>
      <c r="B46" s="183">
        <v>0</v>
      </c>
      <c r="C46" s="183">
        <v>173100</v>
      </c>
      <c r="D46" s="183">
        <v>37040</v>
      </c>
      <c r="E46" s="183">
        <v>36325</v>
      </c>
      <c r="F46" s="184">
        <f t="shared" si="4"/>
        <v>246465</v>
      </c>
      <c r="G46" s="183">
        <v>24698</v>
      </c>
      <c r="H46" s="183">
        <v>0</v>
      </c>
      <c r="I46" s="183">
        <v>0</v>
      </c>
      <c r="J46" s="183">
        <v>0</v>
      </c>
      <c r="K46" s="184">
        <f t="shared" si="5"/>
        <v>24698</v>
      </c>
      <c r="L46" s="197">
        <f t="shared" si="6"/>
        <v>271163</v>
      </c>
      <c r="M46" s="22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2.75">
      <c r="A47" s="206" t="s">
        <v>58</v>
      </c>
      <c r="B47" s="183">
        <v>0</v>
      </c>
      <c r="C47" s="183">
        <v>114020</v>
      </c>
      <c r="D47" s="183">
        <v>52020</v>
      </c>
      <c r="E47" s="183">
        <v>40615</v>
      </c>
      <c r="F47" s="184">
        <f t="shared" si="4"/>
        <v>206655</v>
      </c>
      <c r="G47" s="183">
        <v>4309</v>
      </c>
      <c r="H47" s="183">
        <v>222</v>
      </c>
      <c r="I47" s="183">
        <v>2395</v>
      </c>
      <c r="J47" s="183">
        <v>1223</v>
      </c>
      <c r="K47" s="184">
        <f t="shared" si="5"/>
        <v>8149</v>
      </c>
      <c r="L47" s="197">
        <f t="shared" si="6"/>
        <v>214804</v>
      </c>
      <c r="M47" s="22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2.75">
      <c r="A48" s="206" t="s">
        <v>59</v>
      </c>
      <c r="B48" s="183">
        <v>0</v>
      </c>
      <c r="C48" s="183">
        <v>0</v>
      </c>
      <c r="D48" s="183">
        <v>812</v>
      </c>
      <c r="E48" s="183">
        <v>8602</v>
      </c>
      <c r="F48" s="184">
        <f t="shared" si="4"/>
        <v>9414</v>
      </c>
      <c r="G48" s="183">
        <v>0</v>
      </c>
      <c r="H48" s="183">
        <v>0</v>
      </c>
      <c r="I48" s="183">
        <v>0</v>
      </c>
      <c r="J48" s="183">
        <v>0</v>
      </c>
      <c r="K48" s="184">
        <f t="shared" si="5"/>
        <v>0</v>
      </c>
      <c r="L48" s="197">
        <f t="shared" si="6"/>
        <v>9414</v>
      </c>
      <c r="M48" s="22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2.75">
      <c r="A49" s="206" t="s">
        <v>60</v>
      </c>
      <c r="B49" s="183">
        <v>1085</v>
      </c>
      <c r="C49" s="183">
        <v>54000</v>
      </c>
      <c r="D49" s="183">
        <v>36007</v>
      </c>
      <c r="E49" s="183">
        <v>30752</v>
      </c>
      <c r="F49" s="184">
        <f t="shared" si="4"/>
        <v>121844</v>
      </c>
      <c r="G49" s="183">
        <v>26012</v>
      </c>
      <c r="H49" s="183">
        <v>0</v>
      </c>
      <c r="I49" s="183">
        <v>1870</v>
      </c>
      <c r="J49" s="183">
        <v>0</v>
      </c>
      <c r="K49" s="184">
        <f t="shared" si="5"/>
        <v>27882</v>
      </c>
      <c r="L49" s="197">
        <f t="shared" si="6"/>
        <v>149726</v>
      </c>
      <c r="M49" s="22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2.75">
      <c r="A50" s="206" t="s">
        <v>61</v>
      </c>
      <c r="B50" s="183">
        <v>0</v>
      </c>
      <c r="C50" s="183">
        <v>7320</v>
      </c>
      <c r="D50" s="183">
        <v>5620</v>
      </c>
      <c r="E50" s="183">
        <v>13703</v>
      </c>
      <c r="F50" s="184">
        <f t="shared" si="4"/>
        <v>26643</v>
      </c>
      <c r="G50" s="183">
        <v>14847</v>
      </c>
      <c r="H50" s="183">
        <v>0</v>
      </c>
      <c r="I50" s="183">
        <v>53189</v>
      </c>
      <c r="J50" s="183">
        <v>0</v>
      </c>
      <c r="K50" s="184">
        <f t="shared" si="5"/>
        <v>68036</v>
      </c>
      <c r="L50" s="197">
        <f t="shared" si="6"/>
        <v>94679</v>
      </c>
      <c r="M50" s="22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2.75">
      <c r="A51" s="206" t="s">
        <v>62</v>
      </c>
      <c r="B51" s="183">
        <v>1940</v>
      </c>
      <c r="C51" s="183">
        <v>61000</v>
      </c>
      <c r="D51" s="183">
        <v>25500</v>
      </c>
      <c r="E51" s="183">
        <v>41939</v>
      </c>
      <c r="F51" s="184">
        <f t="shared" si="4"/>
        <v>130379</v>
      </c>
      <c r="G51" s="183">
        <v>21082</v>
      </c>
      <c r="H51" s="183">
        <v>0</v>
      </c>
      <c r="I51" s="183">
        <v>11829</v>
      </c>
      <c r="J51" s="183">
        <v>0</v>
      </c>
      <c r="K51" s="184">
        <f t="shared" si="5"/>
        <v>32911</v>
      </c>
      <c r="L51" s="197">
        <f t="shared" si="6"/>
        <v>163290</v>
      </c>
      <c r="M51" s="2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2.75">
      <c r="A52" s="206" t="s">
        <v>63</v>
      </c>
      <c r="B52" s="183">
        <v>12</v>
      </c>
      <c r="C52" s="183">
        <v>45447</v>
      </c>
      <c r="D52" s="183">
        <v>14855</v>
      </c>
      <c r="E52" s="183">
        <v>32377</v>
      </c>
      <c r="F52" s="184">
        <f t="shared" si="4"/>
        <v>92691</v>
      </c>
      <c r="G52" s="183">
        <v>17713</v>
      </c>
      <c r="H52" s="183">
        <v>318</v>
      </c>
      <c r="I52" s="183">
        <v>0</v>
      </c>
      <c r="J52" s="183">
        <v>2690</v>
      </c>
      <c r="K52" s="184">
        <f t="shared" si="5"/>
        <v>20721</v>
      </c>
      <c r="L52" s="197">
        <f t="shared" si="6"/>
        <v>113412</v>
      </c>
      <c r="M52" s="2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2.75">
      <c r="A53" s="206" t="s">
        <v>64</v>
      </c>
      <c r="B53" s="183">
        <v>0</v>
      </c>
      <c r="C53" s="183">
        <v>22000</v>
      </c>
      <c r="D53" s="183">
        <v>14586</v>
      </c>
      <c r="E53" s="183">
        <v>12817</v>
      </c>
      <c r="F53" s="184">
        <f t="shared" si="4"/>
        <v>49403</v>
      </c>
      <c r="G53" s="183">
        <v>20881</v>
      </c>
      <c r="H53" s="183">
        <v>0</v>
      </c>
      <c r="I53" s="183">
        <v>0</v>
      </c>
      <c r="J53" s="183">
        <v>0</v>
      </c>
      <c r="K53" s="184">
        <f t="shared" si="5"/>
        <v>20881</v>
      </c>
      <c r="L53" s="197">
        <f t="shared" si="6"/>
        <v>70284</v>
      </c>
      <c r="M53" s="22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12.75">
      <c r="A54" s="206" t="s">
        <v>65</v>
      </c>
      <c r="B54" s="183">
        <v>0</v>
      </c>
      <c r="C54" s="183">
        <v>22100</v>
      </c>
      <c r="D54" s="183">
        <v>19284</v>
      </c>
      <c r="E54" s="183">
        <v>19543</v>
      </c>
      <c r="F54" s="184">
        <f t="shared" si="4"/>
        <v>60927</v>
      </c>
      <c r="G54" s="183">
        <v>10312</v>
      </c>
      <c r="H54" s="183">
        <v>0</v>
      </c>
      <c r="I54" s="183">
        <v>1394</v>
      </c>
      <c r="J54" s="183">
        <v>0</v>
      </c>
      <c r="K54" s="184">
        <f t="shared" si="5"/>
        <v>11706</v>
      </c>
      <c r="L54" s="197">
        <f t="shared" si="6"/>
        <v>72633</v>
      </c>
      <c r="M54" s="22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2.75">
      <c r="A55" s="196"/>
      <c r="B55" s="183"/>
      <c r="C55" s="183"/>
      <c r="D55" s="183"/>
      <c r="E55" s="183"/>
      <c r="F55" s="184"/>
      <c r="G55" s="183"/>
      <c r="H55" s="183"/>
      <c r="I55" s="183"/>
      <c r="J55" s="183"/>
      <c r="K55" s="184"/>
      <c r="L55" s="197"/>
      <c r="M55" s="22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12.75">
      <c r="A56" s="64" t="s">
        <v>66</v>
      </c>
      <c r="B56" s="84">
        <f aca="true" t="shared" si="7" ref="B56:L56">SUM(B36:B54)</f>
        <v>32343</v>
      </c>
      <c r="C56" s="84">
        <f t="shared" si="7"/>
        <v>1596686</v>
      </c>
      <c r="D56" s="84">
        <f t="shared" si="7"/>
        <v>510101</v>
      </c>
      <c r="E56" s="84">
        <f t="shared" si="7"/>
        <v>692802</v>
      </c>
      <c r="F56" s="84">
        <f t="shared" si="7"/>
        <v>2831932</v>
      </c>
      <c r="G56" s="84">
        <f t="shared" si="7"/>
        <v>274172</v>
      </c>
      <c r="H56" s="84">
        <f t="shared" si="7"/>
        <v>9619</v>
      </c>
      <c r="I56" s="84">
        <f t="shared" si="7"/>
        <v>113863</v>
      </c>
      <c r="J56" s="84">
        <f t="shared" si="7"/>
        <v>4419</v>
      </c>
      <c r="K56" s="84">
        <f t="shared" si="7"/>
        <v>402073</v>
      </c>
      <c r="L56" s="34">
        <f t="shared" si="7"/>
        <v>3234005</v>
      </c>
      <c r="M56" s="22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144" customFormat="1" ht="12.75">
      <c r="A57" s="142"/>
      <c r="B57" s="117"/>
      <c r="C57" s="117"/>
      <c r="D57" s="117"/>
      <c r="E57" s="117"/>
      <c r="F57" s="112"/>
      <c r="G57" s="117"/>
      <c r="H57" s="117"/>
      <c r="I57" s="117"/>
      <c r="J57" s="117"/>
      <c r="K57" s="112"/>
      <c r="L57" s="113"/>
      <c r="M57" s="127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:256" s="144" customFormat="1" ht="12.75">
      <c r="A58" s="143"/>
      <c r="B58" s="119"/>
      <c r="C58" s="119"/>
      <c r="D58" s="119"/>
      <c r="E58" s="119"/>
      <c r="F58" s="120"/>
      <c r="G58" s="119"/>
      <c r="H58" s="119"/>
      <c r="I58" s="119"/>
      <c r="J58" s="119"/>
      <c r="K58" s="120"/>
      <c r="L58" s="121"/>
      <c r="M58" s="127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s="144" customFormat="1" ht="12.75">
      <c r="A59" s="166"/>
      <c r="B59" s="117"/>
      <c r="C59" s="117"/>
      <c r="D59" s="117"/>
      <c r="E59" s="117"/>
      <c r="F59" s="112"/>
      <c r="G59" s="117"/>
      <c r="H59" s="117"/>
      <c r="I59" s="117"/>
      <c r="J59" s="117"/>
      <c r="K59" s="112"/>
      <c r="L59" s="113"/>
      <c r="M59" s="127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spans="1:256" ht="12.75">
      <c r="A60" s="65" t="s">
        <v>67</v>
      </c>
      <c r="B60" s="85">
        <f aca="true" t="shared" si="8" ref="B60:L60">SUM(B32+B56)</f>
        <v>198604</v>
      </c>
      <c r="C60" s="85">
        <f t="shared" si="8"/>
        <v>1834321</v>
      </c>
      <c r="D60" s="85">
        <f t="shared" si="8"/>
        <v>583180</v>
      </c>
      <c r="E60" s="85">
        <f t="shared" si="8"/>
        <v>1003527</v>
      </c>
      <c r="F60" s="85">
        <f t="shared" si="8"/>
        <v>3619632</v>
      </c>
      <c r="G60" s="85">
        <f t="shared" si="8"/>
        <v>322733</v>
      </c>
      <c r="H60" s="85">
        <f t="shared" si="8"/>
        <v>9619</v>
      </c>
      <c r="I60" s="85">
        <f t="shared" si="8"/>
        <v>199527</v>
      </c>
      <c r="J60" s="85">
        <f t="shared" si="8"/>
        <v>4419</v>
      </c>
      <c r="K60" s="85">
        <f t="shared" si="8"/>
        <v>536298</v>
      </c>
      <c r="L60" s="36">
        <f t="shared" si="8"/>
        <v>4155930</v>
      </c>
      <c r="M60" s="22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144" customFormat="1" ht="13.5" thickBot="1">
      <c r="A61" s="176"/>
      <c r="B61" s="123"/>
      <c r="C61" s="123"/>
      <c r="D61" s="123"/>
      <c r="E61" s="123"/>
      <c r="F61" s="124"/>
      <c r="G61" s="123"/>
      <c r="H61" s="123"/>
      <c r="I61" s="123"/>
      <c r="J61" s="123"/>
      <c r="K61" s="124"/>
      <c r="L61" s="125"/>
      <c r="M61" s="127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</row>
    <row r="62" spans="1:256" s="144" customFormat="1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  <c r="IR62" s="127"/>
      <c r="IS62" s="127"/>
      <c r="IT62" s="127"/>
      <c r="IU62" s="127"/>
      <c r="IV62" s="127"/>
    </row>
    <row r="63" spans="1:256" s="144" customFormat="1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7"/>
      <c r="IC63" s="127"/>
      <c r="ID63" s="127"/>
      <c r="IE63" s="127"/>
      <c r="IF63" s="127"/>
      <c r="IG63" s="127"/>
      <c r="IH63" s="127"/>
      <c r="II63" s="127"/>
      <c r="IJ63" s="127"/>
      <c r="IK63" s="127"/>
      <c r="IL63" s="127"/>
      <c r="IM63" s="127"/>
      <c r="IN63" s="127"/>
      <c r="IO63" s="127"/>
      <c r="IP63" s="127"/>
      <c r="IQ63" s="127"/>
      <c r="IR63" s="127"/>
      <c r="IS63" s="127"/>
      <c r="IT63" s="127"/>
      <c r="IU63" s="127"/>
      <c r="IV63" s="127"/>
    </row>
    <row r="64" spans="1:256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ht="12.75"/>
    <row r="66" ht="12.75"/>
    <row r="67" spans="1:12" ht="12.75">
      <c r="A67" s="208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20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208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20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20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20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256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256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pans="1:256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pans="1:256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pans="1:256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pans="1:256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pans="1:256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pans="1:256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1:256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1:256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</sheetData>
  <mergeCells count="4">
    <mergeCell ref="C5:H5"/>
    <mergeCell ref="C1:H1"/>
    <mergeCell ref="C2:H2"/>
    <mergeCell ref="C3:H3"/>
  </mergeCells>
  <printOptions/>
  <pageMargins left="0.75" right="0.75" top="1" bottom="1" header="0.5" footer="0.5"/>
  <pageSetup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State Timber Harvest Summary 1965 to 2002</dc:title>
  <dc:subject/>
  <dc:creator/>
  <cp:keywords/>
  <dc:description/>
  <cp:lastModifiedBy>Valued Gateway Client</cp:lastModifiedBy>
  <cp:lastPrinted>2004-06-23T22:31:25Z</cp:lastPrinted>
  <dcterms:created xsi:type="dcterms:W3CDTF">2001-10-23T17:42:35Z</dcterms:created>
  <dcterms:modified xsi:type="dcterms:W3CDTF">2004-06-24T21:39:30Z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Descripti">
    <vt:lpwstr>Washington state timber harvest in Board Feet Scribner scale, by county, ownership, and species. </vt:lpwstr>
  </property>
  <property fmtid="{D5CDD505-2E9C-101B-9397-08002B2CF9AE}" pid="4" name="Display ">
    <vt:lpwstr>;#BIZ_TRUST;#</vt:lpwstr>
  </property>
  <property fmtid="{D5CDD505-2E9C-101B-9397-08002B2CF9AE}" pid="5" name="No Sh">
    <vt:lpwstr>0</vt:lpwstr>
  </property>
  <property fmtid="{D5CDD505-2E9C-101B-9397-08002B2CF9AE}" pid="6" name="Publication Ty">
    <vt:lpwstr>Reports</vt:lpwstr>
  </property>
  <property fmtid="{D5CDD505-2E9C-101B-9397-08002B2CF9AE}" pid="7" name="ContentTy">
    <vt:lpwstr>Publications</vt:lpwstr>
  </property>
</Properties>
</file>